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esktop\ФОТООТЧЕТ столовая\АПРЕЛЬ\"/>
    </mc:Choice>
  </mc:AlternateContent>
  <xr:revisionPtr revIDLastSave="0" documentId="13_ncr:1_{9A43DE26-96DD-4262-9072-D2F411463DA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7.04" sheetId="13" r:id="rId1"/>
  </sheets>
  <definedNames>
    <definedName name="_xlnm.Print_Area" localSheetId="0">'07.04'!$A$1:$AF$75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74" i="13" l="1"/>
  <c r="AF74" i="13" s="1"/>
  <c r="AC74" i="13"/>
  <c r="AE73" i="13"/>
  <c r="X72" i="13"/>
  <c r="AF72" i="13" s="1"/>
  <c r="W72" i="13"/>
  <c r="AE71" i="13"/>
  <c r="V70" i="13"/>
  <c r="AF70" i="13" s="1"/>
  <c r="U70" i="13"/>
  <c r="AE69" i="13"/>
  <c r="V68" i="13"/>
  <c r="U68" i="13"/>
  <c r="T68" i="13"/>
  <c r="S68" i="13"/>
  <c r="AF68" i="13" s="1"/>
  <c r="AE67" i="13"/>
  <c r="V66" i="13"/>
  <c r="U66" i="13"/>
  <c r="AF66" i="13" s="1"/>
  <c r="AE65" i="13"/>
  <c r="P64" i="13"/>
  <c r="O64" i="13"/>
  <c r="AF64" i="13" s="1"/>
  <c r="AE63" i="13"/>
  <c r="T62" i="13"/>
  <c r="S62" i="13"/>
  <c r="P62" i="13"/>
  <c r="O62" i="13"/>
  <c r="AF62" i="13" s="1"/>
  <c r="AE61" i="13"/>
  <c r="AF60" i="13"/>
  <c r="AE59" i="13"/>
  <c r="AB58" i="13"/>
  <c r="AA58" i="13"/>
  <c r="N58" i="13"/>
  <c r="AF58" i="13" s="1"/>
  <c r="M58" i="13"/>
  <c r="AE57" i="13"/>
  <c r="Z56" i="13"/>
  <c r="AF56" i="13" s="1"/>
  <c r="Y56" i="13"/>
  <c r="L56" i="13"/>
  <c r="K56" i="13"/>
  <c r="AE55" i="13"/>
  <c r="J54" i="13"/>
  <c r="I54" i="13"/>
  <c r="AF54" i="13" s="1"/>
  <c r="AE53" i="13"/>
  <c r="H52" i="13"/>
  <c r="G52" i="13"/>
  <c r="AF52" i="13" s="1"/>
  <c r="AE51" i="13"/>
  <c r="X50" i="13"/>
  <c r="W50" i="13"/>
  <c r="F50" i="13"/>
  <c r="E50" i="13"/>
  <c r="AF50" i="13" s="1"/>
  <c r="AE49" i="13"/>
  <c r="V48" i="13"/>
  <c r="U48" i="13"/>
  <c r="T48" i="13"/>
  <c r="S48" i="13"/>
  <c r="P48" i="13"/>
  <c r="O48" i="13"/>
  <c r="H48" i="13"/>
  <c r="G48" i="13"/>
  <c r="F48" i="13"/>
  <c r="AF48" i="13" s="1"/>
  <c r="E48" i="13"/>
  <c r="AE47" i="13"/>
  <c r="X46" i="13"/>
  <c r="W46" i="13"/>
  <c r="R46" i="13"/>
  <c r="Q46" i="13"/>
  <c r="F46" i="13"/>
  <c r="AF46" i="13" s="1"/>
  <c r="E46" i="13"/>
  <c r="AE45" i="13"/>
  <c r="F44" i="13"/>
  <c r="AF44" i="13" s="1"/>
  <c r="E44" i="13"/>
  <c r="AE43" i="13"/>
  <c r="R42" i="13"/>
  <c r="AF42" i="13" s="1"/>
  <c r="Q42" i="13"/>
  <c r="AE41" i="13"/>
  <c r="P40" i="13"/>
  <c r="O40" i="13"/>
  <c r="F40" i="13"/>
  <c r="E40" i="13"/>
  <c r="AF40" i="13" s="1"/>
  <c r="AE39" i="13"/>
  <c r="V38" i="13"/>
  <c r="U38" i="13"/>
  <c r="T38" i="13"/>
  <c r="S38" i="13"/>
  <c r="H38" i="13"/>
  <c r="G38" i="13"/>
  <c r="F38" i="13"/>
  <c r="E38" i="13"/>
  <c r="AF38" i="13" s="1"/>
  <c r="AE37" i="13"/>
  <c r="V36" i="13"/>
  <c r="AF36" i="13" s="1"/>
  <c r="U36" i="13"/>
  <c r="F36" i="13"/>
  <c r="E36" i="13"/>
  <c r="AE35" i="13"/>
  <c r="V34" i="13"/>
  <c r="U34" i="13"/>
  <c r="R34" i="13"/>
  <c r="Q34" i="13"/>
  <c r="P34" i="13"/>
  <c r="O34" i="13"/>
  <c r="F34" i="13"/>
  <c r="E34" i="13"/>
  <c r="AF34" i="13" s="1"/>
  <c r="AE33" i="13"/>
  <c r="F32" i="13"/>
  <c r="AF32" i="13" s="1"/>
  <c r="E32" i="13"/>
  <c r="AE31" i="13"/>
  <c r="X30" i="13"/>
  <c r="W30" i="13"/>
  <c r="V30" i="13"/>
  <c r="U30" i="13"/>
  <c r="T30" i="13"/>
  <c r="S30" i="13"/>
  <c r="P30" i="13"/>
  <c r="O30" i="13"/>
  <c r="H30" i="13"/>
  <c r="G30" i="13"/>
  <c r="F30" i="13"/>
  <c r="E30" i="13"/>
  <c r="AF30" i="13" s="1"/>
  <c r="AE29" i="13"/>
  <c r="F28" i="13"/>
  <c r="E28" i="13"/>
  <c r="AF28" i="13" s="1"/>
  <c r="AE27" i="13"/>
  <c r="F26" i="13"/>
  <c r="E26" i="13"/>
  <c r="AF26" i="13" s="1"/>
  <c r="AE25" i="13"/>
  <c r="R24" i="13"/>
  <c r="Q24" i="13"/>
  <c r="P24" i="13"/>
  <c r="O24" i="13"/>
  <c r="F24" i="13"/>
  <c r="E24" i="13"/>
  <c r="D24" i="13"/>
  <c r="C24" i="13"/>
  <c r="AF24" i="13" s="1"/>
  <c r="AE23" i="13"/>
  <c r="D22" i="13"/>
  <c r="AF22" i="13" s="1"/>
  <c r="C22" i="13"/>
  <c r="AE21" i="13"/>
  <c r="F10" i="13"/>
</calcChain>
</file>

<file path=xl/sharedStrings.xml><?xml version="1.0" encoding="utf-8"?>
<sst xmlns="http://schemas.openxmlformats.org/spreadsheetml/2006/main" count="117" uniqueCount="71">
  <si>
    <t>Утверждаю</t>
  </si>
  <si>
    <t>Руководитель_______________</t>
  </si>
  <si>
    <t xml:space="preserve">Меню требование на выдачу продуктов питания </t>
  </si>
  <si>
    <t>Кол-во детей</t>
  </si>
  <si>
    <t>Плановая стоимость, руб</t>
  </si>
  <si>
    <t>Фактическая стоимость, руб</t>
  </si>
  <si>
    <t>Персонал (кол-во человек)</t>
  </si>
  <si>
    <t>Форма по ОКУД</t>
  </si>
  <si>
    <t>по ОКПО</t>
  </si>
  <si>
    <t>завтрак мл.гр.</t>
  </si>
  <si>
    <t>завтрак ст.гр</t>
  </si>
  <si>
    <t>дата</t>
  </si>
  <si>
    <t>____.___.2023 г.</t>
  </si>
  <si>
    <t>обед мл.гр.</t>
  </si>
  <si>
    <t>обед ст.гр.</t>
  </si>
  <si>
    <t>в том числе сотрудники</t>
  </si>
  <si>
    <t>полдник мл.гр.</t>
  </si>
  <si>
    <t>полдник ст.гр.</t>
  </si>
  <si>
    <t>ПРЕДПРИЯТИЕ:                           СОШ № 11</t>
  </si>
  <si>
    <t>неделя первая.  День-пятница.</t>
  </si>
  <si>
    <t xml:space="preserve">ст.повар </t>
  </si>
  <si>
    <t>завтрак</t>
  </si>
  <si>
    <t>обед</t>
  </si>
  <si>
    <t>расход продуктов</t>
  </si>
  <si>
    <t>Наименование продуктов</t>
  </si>
  <si>
    <t>единица   измерения</t>
  </si>
  <si>
    <t>салат из свеклы отварной</t>
  </si>
  <si>
    <t>тефтели</t>
  </si>
  <si>
    <t>каша гречневая вязкая</t>
  </si>
  <si>
    <t>сок виневый</t>
  </si>
  <si>
    <t>хлеб пшеничный</t>
  </si>
  <si>
    <t>хлеб ржаной</t>
  </si>
  <si>
    <t>суп картофельный с бобовыми</t>
  </si>
  <si>
    <t>салат из квашеной капусты</t>
  </si>
  <si>
    <t>пюре картофельное</t>
  </si>
  <si>
    <t>рыба запеченая под молочным соусом</t>
  </si>
  <si>
    <t>компот из смеси сухофруктов</t>
  </si>
  <si>
    <t>мандарин</t>
  </si>
  <si>
    <t>ИТОГО НА 1 РЕБЕНКА</t>
  </si>
  <si>
    <t>ИТОГО НА ВСЕХ ДЕТЕЙ</t>
  </si>
  <si>
    <t>мл.</t>
  </si>
  <si>
    <t>ст</t>
  </si>
  <si>
    <t>выход порции</t>
  </si>
  <si>
    <t>гр.</t>
  </si>
  <si>
    <t>150</t>
  </si>
  <si>
    <t>180</t>
  </si>
  <si>
    <t>выход на всех детей</t>
  </si>
  <si>
    <t>свекла</t>
  </si>
  <si>
    <t>масло подсолнечное раф.</t>
  </si>
  <si>
    <t>свинина</t>
  </si>
  <si>
    <t>чеснок</t>
  </si>
  <si>
    <t>вода</t>
  </si>
  <si>
    <t>крупа рисовая</t>
  </si>
  <si>
    <t>лук репчатый</t>
  </si>
  <si>
    <t>мука</t>
  </si>
  <si>
    <t xml:space="preserve">масло сладко-сливочное </t>
  </si>
  <si>
    <t>морковь</t>
  </si>
  <si>
    <t>капуста квашенная</t>
  </si>
  <si>
    <t>томатное пюре</t>
  </si>
  <si>
    <t>сахар</t>
  </si>
  <si>
    <t>соль</t>
  </si>
  <si>
    <t>лимонная кислота</t>
  </si>
  <si>
    <t>крупа гречневая</t>
  </si>
  <si>
    <t>сок вишневый</t>
  </si>
  <si>
    <t>яблоко</t>
  </si>
  <si>
    <t>картофель</t>
  </si>
  <si>
    <t>горох лущеный</t>
  </si>
  <si>
    <t>минтай</t>
  </si>
  <si>
    <t>молоко пастер. 2,5% жирности</t>
  </si>
  <si>
    <t>сыр российский</t>
  </si>
  <si>
    <t>сухофрукты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</si>
</sst>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19]General"/>
    <numFmt numFmtId="169" formatCode="0.0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name val="Calibri"/>
      <family val="2"/>
      <charset val="204"/>
      <scheme val="minor"/>
    </font>
    <font>
      <sz val="18"/>
      <name val="Calibri"/>
      <family val="2"/>
      <scheme val="minor"/>
    </font>
    <font>
      <b/>
      <sz val="26"/>
      <name val="Calibri"/>
      <family val="2"/>
      <scheme val="minor"/>
    </font>
    <font>
      <b/>
      <i/>
      <sz val="20"/>
      <name val="Calibri"/>
      <family val="2"/>
      <charset val="204"/>
      <scheme val="minor"/>
    </font>
    <font>
      <b/>
      <sz val="20"/>
      <name val="Calibri"/>
      <family val="2"/>
    </font>
    <font>
      <b/>
      <sz val="20"/>
      <name val="Calibri"/>
      <family val="2"/>
      <charset val="204"/>
    </font>
    <font>
      <b/>
      <sz val="20"/>
      <name val="Arial"/>
      <family val="2"/>
      <charset val="204"/>
    </font>
    <font>
      <b/>
      <i/>
      <sz val="20"/>
      <name val="Calibri"/>
      <family val="2"/>
      <scheme val="minor"/>
    </font>
    <font>
      <b/>
      <sz val="2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6"/>
      <name val="Calibri"/>
      <family val="2"/>
    </font>
    <font>
      <b/>
      <sz val="16"/>
      <name val="Calibri"/>
      <family val="2"/>
      <charset val="204"/>
    </font>
    <font>
      <b/>
      <sz val="18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20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20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6"/>
      <name val="Calibri"/>
      <family val="2"/>
      <scheme val="minor"/>
    </font>
    <font>
      <sz val="16"/>
      <name val="Calibri"/>
      <family val="2"/>
      <charset val="204"/>
      <scheme val="minor"/>
    </font>
    <font>
      <b/>
      <sz val="18"/>
      <name val="Calibri"/>
      <family val="2"/>
    </font>
    <font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2" fillId="0" borderId="0" applyBorder="0" applyProtection="0"/>
    <xf numFmtId="0" fontId="3" fillId="0" borderId="0"/>
    <xf numFmtId="0" fontId="4" fillId="3" borderId="0" applyNumberFormat="0" applyBorder="0" applyAlignment="0" applyProtection="0"/>
    <xf numFmtId="0" fontId="1" fillId="0" borderId="0"/>
    <xf numFmtId="0" fontId="26" fillId="2" borderId="0" applyNumberFormat="0" applyBorder="0" applyAlignment="0" applyProtection="0"/>
  </cellStyleXfs>
  <cellXfs count="153">
    <xf numFmtId="0" fontId="0" fillId="0" borderId="0" xfId="0"/>
    <xf numFmtId="0" fontId="5" fillId="4" borderId="0" xfId="4" applyFont="1" applyFill="1"/>
    <xf numFmtId="0" fontId="6" fillId="4" borderId="0" xfId="4" applyFont="1" applyFill="1"/>
    <xf numFmtId="0" fontId="6" fillId="5" borderId="0" xfId="4" applyFont="1" applyFill="1"/>
    <xf numFmtId="0" fontId="7" fillId="4" borderId="0" xfId="3" applyFont="1" applyFill="1"/>
    <xf numFmtId="0" fontId="8" fillId="4" borderId="0" xfId="4" applyFont="1" applyFill="1"/>
    <xf numFmtId="0" fontId="6" fillId="4" borderId="0" xfId="4" applyFont="1" applyFill="1" applyAlignment="1">
      <alignment horizontal="center"/>
    </xf>
    <xf numFmtId="0" fontId="6" fillId="4" borderId="0" xfId="4" applyFont="1" applyFill="1" applyAlignment="1">
      <alignment horizontal="center"/>
    </xf>
    <xf numFmtId="0" fontId="7" fillId="4" borderId="0" xfId="4" applyFont="1" applyFill="1"/>
    <xf numFmtId="0" fontId="9" fillId="5" borderId="0" xfId="4" applyFont="1" applyFill="1"/>
    <xf numFmtId="0" fontId="9" fillId="4" borderId="0" xfId="4" applyFont="1" applyFill="1"/>
    <xf numFmtId="0" fontId="6" fillId="4" borderId="1" xfId="4" applyFont="1" applyFill="1" applyBorder="1"/>
    <xf numFmtId="0" fontId="6" fillId="5" borderId="1" xfId="4" applyFont="1" applyFill="1" applyBorder="1"/>
    <xf numFmtId="0" fontId="10" fillId="4" borderId="2" xfId="4" applyFont="1" applyFill="1" applyBorder="1"/>
    <xf numFmtId="0" fontId="11" fillId="4" borderId="2" xfId="4" applyFont="1" applyFill="1" applyBorder="1" applyAlignment="1">
      <alignment wrapText="1"/>
    </xf>
    <xf numFmtId="0" fontId="11" fillId="5" borderId="2" xfId="4" applyFont="1" applyFill="1" applyBorder="1" applyAlignment="1">
      <alignment wrapText="1"/>
    </xf>
    <xf numFmtId="0" fontId="11" fillId="4" borderId="0" xfId="4" applyFont="1" applyFill="1" applyAlignment="1">
      <alignment wrapText="1"/>
    </xf>
    <xf numFmtId="0" fontId="11" fillId="5" borderId="0" xfId="4" applyFont="1" applyFill="1" applyAlignment="1">
      <alignment wrapText="1"/>
    </xf>
    <xf numFmtId="0" fontId="12" fillId="4" borderId="0" xfId="4" applyFont="1" applyFill="1" applyAlignment="1">
      <alignment wrapText="1"/>
    </xf>
    <xf numFmtId="0" fontId="13" fillId="4" borderId="0" xfId="4" applyFont="1" applyFill="1" applyAlignment="1">
      <alignment horizontal="right"/>
    </xf>
    <xf numFmtId="0" fontId="13" fillId="5" borderId="3" xfId="4" applyFont="1" applyFill="1" applyBorder="1"/>
    <xf numFmtId="0" fontId="13" fillId="4" borderId="4" xfId="4" applyFont="1" applyFill="1" applyBorder="1"/>
    <xf numFmtId="0" fontId="13" fillId="5" borderId="0" xfId="4" applyFont="1" applyFill="1"/>
    <xf numFmtId="0" fontId="13" fillId="4" borderId="0" xfId="4" applyFont="1" applyFill="1"/>
    <xf numFmtId="0" fontId="6" fillId="4" borderId="2" xfId="4" applyFont="1" applyFill="1" applyBorder="1"/>
    <xf numFmtId="0" fontId="6" fillId="5" borderId="2" xfId="4" applyFont="1" applyFill="1" applyBorder="1" applyAlignment="1">
      <alignment wrapText="1"/>
    </xf>
    <xf numFmtId="0" fontId="6" fillId="4" borderId="2" xfId="4" applyFont="1" applyFill="1" applyBorder="1" applyAlignment="1">
      <alignment wrapText="1"/>
    </xf>
    <xf numFmtId="0" fontId="6" fillId="4" borderId="0" xfId="4" applyFont="1" applyFill="1" applyAlignment="1">
      <alignment wrapText="1"/>
    </xf>
    <xf numFmtId="0" fontId="7" fillId="4" borderId="0" xfId="4" applyFont="1" applyFill="1" applyAlignment="1">
      <alignment wrapText="1"/>
    </xf>
    <xf numFmtId="0" fontId="13" fillId="5" borderId="5" xfId="4" applyFont="1" applyFill="1" applyBorder="1"/>
    <xf numFmtId="0" fontId="13" fillId="4" borderId="5" xfId="4" applyFont="1" applyFill="1" applyBorder="1"/>
    <xf numFmtId="0" fontId="14" fillId="4" borderId="2" xfId="4" applyFont="1" applyFill="1" applyBorder="1"/>
    <xf numFmtId="0" fontId="6" fillId="5" borderId="2" xfId="4" applyFont="1" applyFill="1" applyBorder="1"/>
    <xf numFmtId="14" fontId="6" fillId="4" borderId="5" xfId="4" applyNumberFormat="1" applyFont="1" applyFill="1" applyBorder="1"/>
    <xf numFmtId="0" fontId="6" fillId="4" borderId="5" xfId="4" applyFont="1" applyFill="1" applyBorder="1"/>
    <xf numFmtId="0" fontId="14" fillId="4" borderId="6" xfId="4" applyFont="1" applyFill="1" applyBorder="1" applyAlignment="1">
      <alignment wrapText="1"/>
    </xf>
    <xf numFmtId="0" fontId="10" fillId="4" borderId="2" xfId="4" applyFont="1" applyFill="1" applyBorder="1" applyAlignment="1">
      <alignment wrapText="1"/>
    </xf>
    <xf numFmtId="14" fontId="6" fillId="5" borderId="0" xfId="4" applyNumberFormat="1" applyFont="1" applyFill="1"/>
    <xf numFmtId="14" fontId="6" fillId="4" borderId="0" xfId="4" applyNumberFormat="1" applyFont="1" applyFill="1"/>
    <xf numFmtId="0" fontId="8" fillId="4" borderId="2" xfId="4" applyFont="1" applyFill="1" applyBorder="1" applyAlignment="1">
      <alignment wrapText="1"/>
    </xf>
    <xf numFmtId="0" fontId="8" fillId="5" borderId="2" xfId="4" applyFont="1" applyFill="1" applyBorder="1" applyAlignment="1">
      <alignment wrapText="1"/>
    </xf>
    <xf numFmtId="0" fontId="14" fillId="4" borderId="2" xfId="4" applyFont="1" applyFill="1" applyBorder="1" applyAlignment="1">
      <alignment wrapText="1"/>
    </xf>
    <xf numFmtId="0" fontId="15" fillId="4" borderId="7" xfId="4" applyFont="1" applyFill="1" applyBorder="1" applyAlignment="1">
      <alignment horizontal="center"/>
    </xf>
    <xf numFmtId="0" fontId="6" fillId="5" borderId="0" xfId="4" applyFont="1" applyFill="1" applyAlignment="1">
      <alignment wrapText="1"/>
    </xf>
    <xf numFmtId="0" fontId="6" fillId="4" borderId="8" xfId="4" applyFont="1" applyFill="1" applyBorder="1" applyAlignment="1">
      <alignment horizontal="center"/>
    </xf>
    <xf numFmtId="0" fontId="8" fillId="4" borderId="0" xfId="4" applyFont="1" applyFill="1" applyAlignment="1">
      <alignment horizontal="center"/>
    </xf>
    <xf numFmtId="0" fontId="8" fillId="5" borderId="0" xfId="4" applyFont="1" applyFill="1"/>
    <xf numFmtId="0" fontId="16" fillId="4" borderId="0" xfId="4" applyFont="1" applyFill="1"/>
    <xf numFmtId="0" fontId="8" fillId="4" borderId="9" xfId="4" applyFont="1" applyFill="1" applyBorder="1" applyAlignment="1">
      <alignment horizontal="center"/>
    </xf>
    <xf numFmtId="0" fontId="8" fillId="4" borderId="10" xfId="4" applyFont="1" applyFill="1" applyBorder="1" applyAlignment="1">
      <alignment horizontal="center"/>
    </xf>
    <xf numFmtId="0" fontId="8" fillId="4" borderId="2" xfId="4" applyFont="1" applyFill="1" applyBorder="1" applyAlignment="1">
      <alignment horizontal="center" vertical="center" wrapText="1"/>
    </xf>
    <xf numFmtId="0" fontId="8" fillId="4" borderId="2" xfId="4" applyFont="1" applyFill="1" applyBorder="1" applyAlignment="1">
      <alignment horizontal="center" wrapText="1"/>
    </xf>
    <xf numFmtId="0" fontId="8" fillId="4" borderId="9" xfId="4" applyFont="1" applyFill="1" applyBorder="1" applyAlignment="1">
      <alignment horizontal="center" wrapText="1"/>
    </xf>
    <xf numFmtId="0" fontId="17" fillId="4" borderId="6" xfId="4" applyFont="1" applyFill="1" applyBorder="1" applyAlignment="1">
      <alignment wrapText="1"/>
    </xf>
    <xf numFmtId="0" fontId="17" fillId="4" borderId="11" xfId="4" applyFont="1" applyFill="1" applyBorder="1" applyAlignment="1">
      <alignment textRotation="90" wrapText="1"/>
    </xf>
    <xf numFmtId="0" fontId="18" fillId="5" borderId="6" xfId="4" applyFont="1" applyFill="1" applyBorder="1" applyAlignment="1">
      <alignment textRotation="90" wrapText="1"/>
    </xf>
    <xf numFmtId="0" fontId="18" fillId="4" borderId="6" xfId="4" applyFont="1" applyFill="1" applyBorder="1" applyAlignment="1">
      <alignment textRotation="90" wrapText="1"/>
    </xf>
    <xf numFmtId="0" fontId="18" fillId="5" borderId="6" xfId="4" applyFont="1" applyFill="1" applyBorder="1" applyAlignment="1">
      <alignment horizontal="center" textRotation="90" wrapText="1"/>
    </xf>
    <xf numFmtId="0" fontId="18" fillId="4" borderId="6" xfId="4" applyFont="1" applyFill="1" applyBorder="1" applyAlignment="1">
      <alignment horizontal="center" textRotation="90" wrapText="1"/>
    </xf>
    <xf numFmtId="0" fontId="18" fillId="5" borderId="12" xfId="4" applyFont="1" applyFill="1" applyBorder="1" applyAlignment="1">
      <alignment horizontal="center" textRotation="90" wrapText="1"/>
    </xf>
    <xf numFmtId="0" fontId="18" fillId="4" borderId="12" xfId="4" applyFont="1" applyFill="1" applyBorder="1" applyAlignment="1">
      <alignment horizontal="center" textRotation="90" wrapText="1"/>
    </xf>
    <xf numFmtId="0" fontId="18" fillId="5" borderId="12" xfId="4" applyFont="1" applyFill="1" applyBorder="1" applyAlignment="1">
      <alignment textRotation="90" wrapText="1"/>
    </xf>
    <xf numFmtId="0" fontId="18" fillId="4" borderId="12" xfId="4" applyFont="1" applyFill="1" applyBorder="1" applyAlignment="1">
      <alignment textRotation="90" wrapText="1"/>
    </xf>
    <xf numFmtId="0" fontId="19" fillId="5" borderId="6" xfId="4" applyFont="1" applyFill="1" applyBorder="1" applyAlignment="1">
      <alignment horizontal="center" textRotation="90" wrapText="1"/>
    </xf>
    <xf numFmtId="0" fontId="19" fillId="4" borderId="6" xfId="4" applyFont="1" applyFill="1" applyBorder="1" applyAlignment="1">
      <alignment horizontal="center" textRotation="90" wrapText="1"/>
    </xf>
    <xf numFmtId="0" fontId="17" fillId="5" borderId="2" xfId="4" applyFont="1" applyFill="1" applyBorder="1" applyAlignment="1">
      <alignment horizontal="center" wrapText="1"/>
    </xf>
    <xf numFmtId="0" fontId="12" fillId="4" borderId="2" xfId="4" applyFont="1" applyFill="1" applyBorder="1" applyAlignment="1">
      <alignment horizontal="center" wrapText="1"/>
    </xf>
    <xf numFmtId="0" fontId="20" fillId="4" borderId="2" xfId="4" applyFont="1" applyFill="1" applyBorder="1"/>
    <xf numFmtId="0" fontId="21" fillId="4" borderId="2" xfId="4" applyFont="1" applyFill="1" applyBorder="1"/>
    <xf numFmtId="0" fontId="22" fillId="5" borderId="2" xfId="4" applyFont="1" applyFill="1" applyBorder="1"/>
    <xf numFmtId="0" fontId="22" fillId="4" borderId="2" xfId="4" applyFont="1" applyFill="1" applyBorder="1"/>
    <xf numFmtId="0" fontId="23" fillId="5" borderId="2" xfId="4" applyFont="1" applyFill="1" applyBorder="1"/>
    <xf numFmtId="0" fontId="20" fillId="4" borderId="9" xfId="4" applyFont="1" applyFill="1" applyBorder="1"/>
    <xf numFmtId="0" fontId="23" fillId="4" borderId="2" xfId="4" applyFont="1" applyFill="1" applyBorder="1"/>
    <xf numFmtId="0" fontId="20" fillId="5" borderId="2" xfId="4" applyFont="1" applyFill="1" applyBorder="1"/>
    <xf numFmtId="49" fontId="20" fillId="5" borderId="2" xfId="4" applyNumberFormat="1" applyFont="1" applyFill="1" applyBorder="1" applyAlignment="1">
      <alignment horizontal="center"/>
    </xf>
    <xf numFmtId="49" fontId="20" fillId="4" borderId="2" xfId="4" applyNumberFormat="1" applyFont="1" applyFill="1" applyBorder="1" applyAlignment="1">
      <alignment horizontal="center"/>
    </xf>
    <xf numFmtId="0" fontId="7" fillId="4" borderId="2" xfId="4" applyFont="1" applyFill="1" applyBorder="1"/>
    <xf numFmtId="0" fontId="7" fillId="5" borderId="2" xfId="4" applyFont="1" applyFill="1" applyBorder="1"/>
    <xf numFmtId="164" fontId="20" fillId="4" borderId="9" xfId="4" applyNumberFormat="1" applyFont="1" applyFill="1" applyBorder="1" applyAlignment="1">
      <alignment horizontal="right"/>
    </xf>
    <xf numFmtId="0" fontId="23" fillId="4" borderId="6" xfId="4" applyFont="1" applyFill="1" applyBorder="1" applyAlignment="1">
      <alignment horizontal="left"/>
    </xf>
    <xf numFmtId="0" fontId="24" fillId="4" borderId="2" xfId="4" applyFont="1" applyFill="1" applyBorder="1"/>
    <xf numFmtId="0" fontId="25" fillId="5" borderId="2" xfId="4" applyFont="1" applyFill="1" applyBorder="1"/>
    <xf numFmtId="164" fontId="25" fillId="4" borderId="2" xfId="4" applyNumberFormat="1" applyFont="1" applyFill="1" applyBorder="1"/>
    <xf numFmtId="0" fontId="25" fillId="4" borderId="2" xfId="4" applyFont="1" applyFill="1" applyBorder="1"/>
    <xf numFmtId="2" fontId="6" fillId="5" borderId="2" xfId="4" applyNumberFormat="1" applyFont="1" applyFill="1" applyBorder="1"/>
    <xf numFmtId="2" fontId="6" fillId="4" borderId="9" xfId="4" applyNumberFormat="1" applyFont="1" applyFill="1" applyBorder="1" applyAlignment="1">
      <alignment horizontal="right"/>
    </xf>
    <xf numFmtId="0" fontId="24" fillId="4" borderId="0" xfId="4" applyFont="1" applyFill="1"/>
    <xf numFmtId="0" fontId="23" fillId="4" borderId="13" xfId="4" applyFont="1" applyFill="1" applyBorder="1" applyAlignment="1">
      <alignment horizontal="left"/>
    </xf>
    <xf numFmtId="0" fontId="21" fillId="4" borderId="2" xfId="5" applyFont="1" applyFill="1" applyBorder="1"/>
    <xf numFmtId="0" fontId="6" fillId="5" borderId="2" xfId="5" applyFont="1" applyFill="1" applyBorder="1"/>
    <xf numFmtId="1" fontId="6" fillId="4" borderId="2" xfId="5" applyNumberFormat="1" applyFont="1" applyFill="1" applyBorder="1"/>
    <xf numFmtId="0" fontId="6" fillId="4" borderId="2" xfId="5" applyFont="1" applyFill="1" applyBorder="1"/>
    <xf numFmtId="0" fontId="6" fillId="5" borderId="10" xfId="5" applyFont="1" applyFill="1" applyBorder="1"/>
    <xf numFmtId="0" fontId="6" fillId="4" borderId="10" xfId="5" applyFont="1" applyFill="1" applyBorder="1"/>
    <xf numFmtId="169" fontId="5" fillId="4" borderId="9" xfId="4" applyNumberFormat="1" applyFont="1" applyFill="1" applyBorder="1" applyAlignment="1">
      <alignment horizontal="right"/>
    </xf>
    <xf numFmtId="0" fontId="21" fillId="4" borderId="0" xfId="5" applyFont="1" applyFill="1"/>
    <xf numFmtId="0" fontId="17" fillId="4" borderId="6" xfId="4" applyFont="1" applyFill="1" applyBorder="1" applyAlignment="1">
      <alignment horizontal="left" wrapText="1"/>
    </xf>
    <xf numFmtId="0" fontId="27" fillId="4" borderId="2" xfId="4" applyFont="1" applyFill="1" applyBorder="1"/>
    <xf numFmtId="0" fontId="25" fillId="5" borderId="10" xfId="4" applyFont="1" applyFill="1" applyBorder="1"/>
    <xf numFmtId="0" fontId="25" fillId="4" borderId="10" xfId="4" applyFont="1" applyFill="1" applyBorder="1"/>
    <xf numFmtId="0" fontId="28" fillId="4" borderId="0" xfId="4" applyFont="1" applyFill="1"/>
    <xf numFmtId="0" fontId="17" fillId="4" borderId="13" xfId="4" applyFont="1" applyFill="1" applyBorder="1" applyAlignment="1">
      <alignment horizontal="left" wrapText="1"/>
    </xf>
    <xf numFmtId="0" fontId="21" fillId="4" borderId="6" xfId="5" applyFont="1" applyFill="1" applyBorder="1"/>
    <xf numFmtId="0" fontId="6" fillId="5" borderId="6" xfId="5" applyFont="1" applyFill="1" applyBorder="1"/>
    <xf numFmtId="0" fontId="6" fillId="4" borderId="6" xfId="5" applyFont="1" applyFill="1" applyBorder="1"/>
    <xf numFmtId="0" fontId="6" fillId="5" borderId="14" xfId="5" applyFont="1" applyFill="1" applyBorder="1"/>
    <xf numFmtId="0" fontId="6" fillId="4" borderId="14" xfId="5" applyFont="1" applyFill="1" applyBorder="1"/>
    <xf numFmtId="0" fontId="17" fillId="4" borderId="2" xfId="4" applyFont="1" applyFill="1" applyBorder="1" applyAlignment="1">
      <alignment horizontal="left" wrapText="1"/>
    </xf>
    <xf numFmtId="164" fontId="25" fillId="5" borderId="2" xfId="4" applyNumberFormat="1" applyFont="1" applyFill="1" applyBorder="1"/>
    <xf numFmtId="0" fontId="29" fillId="5" borderId="2" xfId="4" applyFont="1" applyFill="1" applyBorder="1"/>
    <xf numFmtId="0" fontId="29" fillId="4" borderId="2" xfId="4" applyFont="1" applyFill="1" applyBorder="1"/>
    <xf numFmtId="169" fontId="5" fillId="4" borderId="2" xfId="4" applyNumberFormat="1" applyFont="1" applyFill="1" applyBorder="1" applyAlignment="1">
      <alignment horizontal="right"/>
    </xf>
    <xf numFmtId="0" fontId="30" fillId="5" borderId="2" xfId="5" applyFont="1" applyFill="1" applyBorder="1"/>
    <xf numFmtId="0" fontId="30" fillId="4" borderId="2" xfId="5" applyFont="1" applyFill="1" applyBorder="1"/>
    <xf numFmtId="0" fontId="23" fillId="4" borderId="2" xfId="4" applyFont="1" applyFill="1" applyBorder="1" applyAlignment="1">
      <alignment horizontal="left"/>
    </xf>
    <xf numFmtId="0" fontId="21" fillId="4" borderId="13" xfId="5" applyFont="1" applyFill="1" applyBorder="1"/>
    <xf numFmtId="0" fontId="6" fillId="5" borderId="13" xfId="5" applyFont="1" applyFill="1" applyBorder="1"/>
    <xf numFmtId="0" fontId="6" fillId="4" borderId="13" xfId="5" applyFont="1" applyFill="1" applyBorder="1"/>
    <xf numFmtId="0" fontId="25" fillId="5" borderId="2" xfId="5" applyFont="1" applyFill="1" applyBorder="1"/>
    <xf numFmtId="0" fontId="25" fillId="4" borderId="2" xfId="5" applyFont="1" applyFill="1" applyBorder="1"/>
    <xf numFmtId="0" fontId="6" fillId="5" borderId="15" xfId="5" applyFont="1" applyFill="1" applyBorder="1"/>
    <xf numFmtId="0" fontId="6" fillId="4" borderId="15" xfId="5" applyFont="1" applyFill="1" applyBorder="1"/>
    <xf numFmtId="0" fontId="30" fillId="5" borderId="13" xfId="5" applyFont="1" applyFill="1" applyBorder="1"/>
    <xf numFmtId="0" fontId="30" fillId="4" borderId="13" xfId="5" applyFont="1" applyFill="1" applyBorder="1"/>
    <xf numFmtId="0" fontId="27" fillId="4" borderId="0" xfId="4" applyFont="1" applyFill="1"/>
    <xf numFmtId="2" fontId="25" fillId="4" borderId="2" xfId="4" applyNumberFormat="1" applyFont="1" applyFill="1" applyBorder="1"/>
    <xf numFmtId="0" fontId="25" fillId="0" borderId="2" xfId="4" applyFont="1" applyBorder="1"/>
    <xf numFmtId="164" fontId="6" fillId="4" borderId="2" xfId="5" applyNumberFormat="1" applyFont="1" applyFill="1" applyBorder="1"/>
    <xf numFmtId="0" fontId="20" fillId="4" borderId="6" xfId="4" applyFont="1" applyFill="1" applyBorder="1" applyAlignment="1">
      <alignment horizontal="left"/>
    </xf>
    <xf numFmtId="0" fontId="31" fillId="4" borderId="2" xfId="4" applyFont="1" applyFill="1" applyBorder="1"/>
    <xf numFmtId="0" fontId="32" fillId="4" borderId="0" xfId="4" applyFont="1" applyFill="1"/>
    <xf numFmtId="0" fontId="20" fillId="4" borderId="13" xfId="4" applyFont="1" applyFill="1" applyBorder="1" applyAlignment="1">
      <alignment horizontal="left"/>
    </xf>
    <xf numFmtId="0" fontId="22" fillId="4" borderId="2" xfId="5" applyFont="1" applyFill="1" applyBorder="1"/>
    <xf numFmtId="0" fontId="33" fillId="4" borderId="0" xfId="5" applyFont="1" applyFill="1"/>
    <xf numFmtId="0" fontId="22" fillId="4" borderId="0" xfId="5" applyFont="1" applyFill="1"/>
    <xf numFmtId="0" fontId="34" fillId="4" borderId="0" xfId="5" applyFont="1" applyFill="1"/>
    <xf numFmtId="2" fontId="25" fillId="5" borderId="2" xfId="4" applyNumberFormat="1" applyFont="1" applyFill="1" applyBorder="1"/>
    <xf numFmtId="0" fontId="34" fillId="4" borderId="2" xfId="5" applyFont="1" applyFill="1" applyBorder="1"/>
    <xf numFmtId="0" fontId="25" fillId="5" borderId="10" xfId="5" applyFont="1" applyFill="1" applyBorder="1"/>
    <xf numFmtId="0" fontId="25" fillId="4" borderId="10" xfId="5" applyFont="1" applyFill="1" applyBorder="1"/>
    <xf numFmtId="2" fontId="29" fillId="5" borderId="2" xfId="4" applyNumberFormat="1" applyFont="1" applyFill="1" applyBorder="1"/>
    <xf numFmtId="164" fontId="29" fillId="4" borderId="2" xfId="4" applyNumberFormat="1" applyFont="1" applyFill="1" applyBorder="1"/>
    <xf numFmtId="0" fontId="29" fillId="5" borderId="2" xfId="5" applyFont="1" applyFill="1" applyBorder="1"/>
    <xf numFmtId="0" fontId="29" fillId="4" borderId="2" xfId="5" applyFont="1" applyFill="1" applyBorder="1"/>
    <xf numFmtId="0" fontId="35" fillId="4" borderId="6" xfId="4" applyFont="1" applyFill="1" applyBorder="1" applyAlignment="1">
      <alignment horizontal="left" wrapText="1"/>
    </xf>
    <xf numFmtId="0" fontId="36" fillId="4" borderId="2" xfId="4" applyFont="1" applyFill="1" applyBorder="1"/>
    <xf numFmtId="0" fontId="35" fillId="4" borderId="13" xfId="4" applyFont="1" applyFill="1" applyBorder="1" applyAlignment="1">
      <alignment horizontal="left" wrapText="1"/>
    </xf>
    <xf numFmtId="0" fontId="33" fillId="4" borderId="2" xfId="5" applyFont="1" applyFill="1" applyBorder="1"/>
    <xf numFmtId="0" fontId="23" fillId="4" borderId="0" xfId="4" applyFont="1" applyFill="1" applyAlignment="1">
      <alignment horizontal="left"/>
    </xf>
    <xf numFmtId="0" fontId="25" fillId="5" borderId="0" xfId="4" applyFont="1" applyFill="1"/>
    <xf numFmtId="0" fontId="25" fillId="4" borderId="0" xfId="4" applyFont="1" applyFill="1"/>
    <xf numFmtId="0" fontId="16" fillId="4" borderId="0" xfId="3" applyFont="1" applyFill="1"/>
  </cellXfs>
  <cellStyles count="6">
    <cellStyle name="Excel Built-in Normal" xfId="1" xr:uid="{8ED85F50-6F47-4FF1-964E-FB8C4B2F983C}"/>
    <cellStyle name="Акцент4" xfId="3" builtinId="41"/>
    <cellStyle name="Нейтральный 2" xfId="5" xr:uid="{77DD2DAC-BC32-4F59-864F-33E32B344DC9}"/>
    <cellStyle name="Обычный" xfId="0" builtinId="0"/>
    <cellStyle name="Обычный 2" xfId="2" xr:uid="{4AE141C3-384D-44AA-91A1-A0F983DDB93A}"/>
    <cellStyle name="Обычный 3" xfId="4" xr:uid="{D9DC3896-F013-4D61-8244-E1C89180BE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20808-6C6F-458A-B721-6EF800BAD77F}">
  <dimension ref="A1:AJ75"/>
  <sheetViews>
    <sheetView tabSelected="1" view="pageBreakPreview" topLeftCell="A10" zoomScale="40" zoomScaleNormal="46" zoomScaleSheetLayoutView="40" workbookViewId="0">
      <selection activeCell="H27" sqref="H27"/>
    </sheetView>
  </sheetViews>
  <sheetFormatPr defaultColWidth="9.109375" defaultRowHeight="23.4" x14ac:dyDescent="0.45"/>
  <cols>
    <col min="1" max="1" width="44.33203125" style="5" customWidth="1"/>
    <col min="2" max="2" width="10.33203125" style="5" customWidth="1"/>
    <col min="3" max="3" width="12.44140625" style="46" customWidth="1"/>
    <col min="4" max="4" width="13.44140625" style="5" customWidth="1"/>
    <col min="5" max="5" width="13.44140625" style="46" customWidth="1"/>
    <col min="6" max="6" width="10.6640625" style="5" customWidth="1"/>
    <col min="7" max="7" width="13.6640625" style="46" customWidth="1"/>
    <col min="8" max="8" width="13.6640625" style="5" customWidth="1"/>
    <col min="9" max="9" width="14.5546875" style="46" customWidth="1"/>
    <col min="10" max="10" width="12.6640625" style="5" customWidth="1"/>
    <col min="11" max="11" width="12.44140625" style="46" customWidth="1"/>
    <col min="12" max="12" width="12.33203125" style="152" customWidth="1"/>
    <col min="13" max="13" width="12.5546875" style="46" customWidth="1"/>
    <col min="14" max="14" width="12.44140625" style="5" customWidth="1"/>
    <col min="15" max="15" width="13" style="46" customWidth="1"/>
    <col min="16" max="16" width="14.88671875" style="5" customWidth="1"/>
    <col min="17" max="17" width="13.44140625" style="46" customWidth="1"/>
    <col min="18" max="20" width="14.109375" style="5" customWidth="1"/>
    <col min="21" max="21" width="13.44140625" style="46" customWidth="1"/>
    <col min="22" max="22" width="14.44140625" style="5" customWidth="1"/>
    <col min="23" max="23" width="14.44140625" style="46" customWidth="1"/>
    <col min="24" max="24" width="14.6640625" style="5" customWidth="1"/>
    <col min="25" max="25" width="13.109375" style="46" customWidth="1"/>
    <col min="26" max="26" width="13.5546875" style="5" customWidth="1"/>
    <col min="27" max="27" width="11.44140625" style="46" customWidth="1"/>
    <col min="28" max="28" width="11.6640625" style="5" customWidth="1"/>
    <col min="29" max="29" width="13.109375" style="46" customWidth="1"/>
    <col min="30" max="30" width="13.44140625" style="5" customWidth="1"/>
    <col min="31" max="31" width="15.5546875" style="46" customWidth="1"/>
    <col min="32" max="32" width="21.44140625" style="5" customWidth="1"/>
    <col min="33" max="33" width="11.44140625" style="5" customWidth="1"/>
    <col min="34" max="34" width="13.44140625" style="5" customWidth="1"/>
    <col min="35" max="16384" width="9.109375" style="5"/>
  </cols>
  <sheetData>
    <row r="1" spans="1:33" ht="43.5" customHeight="1" x14ac:dyDescent="0.55000000000000004">
      <c r="A1" s="1" t="s">
        <v>0</v>
      </c>
      <c r="B1" s="2"/>
      <c r="C1" s="3"/>
      <c r="D1" s="2"/>
      <c r="E1" s="3"/>
      <c r="F1" s="2"/>
      <c r="G1" s="3"/>
      <c r="H1" s="2"/>
      <c r="I1" s="3"/>
      <c r="J1" s="2"/>
      <c r="K1" s="3"/>
      <c r="L1" s="4"/>
      <c r="M1" s="3"/>
      <c r="N1" s="2"/>
      <c r="O1" s="3"/>
      <c r="P1" s="2"/>
      <c r="Q1" s="3"/>
      <c r="R1" s="2"/>
      <c r="S1" s="2"/>
      <c r="T1" s="2"/>
      <c r="U1" s="3"/>
      <c r="V1" s="2"/>
      <c r="W1" s="3"/>
      <c r="X1" s="2"/>
      <c r="Y1" s="3"/>
      <c r="Z1" s="2"/>
      <c r="AA1" s="3"/>
      <c r="AB1" s="2"/>
      <c r="AC1" s="3"/>
      <c r="AD1" s="2"/>
      <c r="AE1" s="3"/>
      <c r="AF1" s="2"/>
    </row>
    <row r="2" spans="1:33" ht="48.75" customHeight="1" x14ac:dyDescent="0.55000000000000004">
      <c r="A2" s="1" t="s">
        <v>1</v>
      </c>
      <c r="B2" s="2"/>
      <c r="C2" s="3"/>
      <c r="D2" s="2"/>
      <c r="E2" s="3"/>
      <c r="F2" s="2"/>
      <c r="G2" s="6"/>
      <c r="H2" s="6"/>
      <c r="I2" s="6"/>
      <c r="J2" s="6"/>
      <c r="K2" s="6"/>
      <c r="L2" s="6"/>
      <c r="M2" s="6"/>
      <c r="N2" s="7"/>
      <c r="O2" s="3"/>
      <c r="P2" s="2"/>
      <c r="Q2" s="3"/>
      <c r="R2" s="2"/>
      <c r="S2" s="2"/>
      <c r="T2" s="2"/>
      <c r="U2" s="3"/>
      <c r="V2" s="2"/>
      <c r="W2" s="3"/>
      <c r="X2" s="2"/>
      <c r="Y2" s="3"/>
      <c r="Z2" s="2"/>
      <c r="AA2" s="3"/>
      <c r="AB2" s="2"/>
      <c r="AC2" s="3"/>
      <c r="AD2" s="2"/>
      <c r="AE2" s="3"/>
      <c r="AF2" s="2"/>
    </row>
    <row r="3" spans="1:33" ht="33.6" x14ac:dyDescent="0.65">
      <c r="A3" s="2"/>
      <c r="B3" s="2"/>
      <c r="C3" s="3"/>
      <c r="D3" s="2"/>
      <c r="E3" s="3"/>
      <c r="F3" s="2"/>
      <c r="G3" s="3"/>
      <c r="H3" s="2"/>
      <c r="I3" s="3"/>
      <c r="J3" s="2"/>
      <c r="K3" s="3"/>
      <c r="L3" s="8"/>
      <c r="M3" s="9" t="s">
        <v>2</v>
      </c>
      <c r="N3" s="10"/>
      <c r="O3" s="9"/>
      <c r="P3" s="10"/>
      <c r="Q3" s="3"/>
      <c r="R3" s="2"/>
      <c r="S3" s="2"/>
      <c r="T3" s="2"/>
      <c r="U3" s="3"/>
      <c r="V3" s="2"/>
      <c r="W3" s="3"/>
      <c r="X3" s="2"/>
      <c r="Y3" s="3"/>
      <c r="Z3" s="2"/>
      <c r="AA3" s="3"/>
      <c r="AB3" s="2"/>
      <c r="AC3" s="3"/>
      <c r="AD3" s="2"/>
      <c r="AE3" s="3"/>
      <c r="AF3" s="2"/>
    </row>
    <row r="4" spans="1:33" ht="13.5" customHeight="1" x14ac:dyDescent="0.5">
      <c r="A4" s="11"/>
      <c r="B4" s="11"/>
      <c r="C4" s="12"/>
      <c r="D4" s="2"/>
      <c r="E4" s="3"/>
      <c r="F4" s="2"/>
      <c r="G4" s="3"/>
      <c r="H4" s="2"/>
      <c r="I4" s="3"/>
      <c r="J4" s="2"/>
      <c r="K4" s="3"/>
      <c r="L4" s="8"/>
      <c r="M4" s="3"/>
      <c r="N4" s="2"/>
      <c r="O4" s="3"/>
      <c r="P4" s="2"/>
      <c r="Q4" s="3"/>
      <c r="R4" s="2"/>
      <c r="S4" s="2"/>
      <c r="T4" s="2"/>
      <c r="U4" s="3"/>
      <c r="V4" s="2"/>
      <c r="W4" s="3"/>
      <c r="X4" s="2"/>
      <c r="Y4" s="3"/>
      <c r="Z4" s="2"/>
      <c r="AA4" s="3"/>
      <c r="AB4" s="2"/>
      <c r="AC4" s="3"/>
      <c r="AD4" s="2"/>
      <c r="AE4" s="3"/>
      <c r="AF4" s="2"/>
    </row>
    <row r="5" spans="1:33" ht="154.80000000000001" x14ac:dyDescent="0.5">
      <c r="A5" s="13"/>
      <c r="B5" s="14" t="s">
        <v>3</v>
      </c>
      <c r="C5" s="15" t="s">
        <v>4</v>
      </c>
      <c r="D5" s="14" t="s">
        <v>5</v>
      </c>
      <c r="E5" s="15" t="s">
        <v>6</v>
      </c>
      <c r="F5" s="16"/>
      <c r="G5" s="17"/>
      <c r="H5" s="2"/>
      <c r="I5" s="3"/>
      <c r="J5" s="2"/>
      <c r="K5" s="3"/>
      <c r="L5" s="18"/>
      <c r="M5" s="17"/>
      <c r="N5" s="2"/>
      <c r="O5" s="3"/>
      <c r="P5" s="2"/>
      <c r="Q5" s="3"/>
      <c r="R5" s="2"/>
      <c r="S5" s="2"/>
      <c r="T5" s="2"/>
      <c r="U5" s="3"/>
      <c r="V5" s="2"/>
      <c r="W5" s="3"/>
      <c r="X5" s="2"/>
      <c r="Y5" s="3"/>
      <c r="Z5" s="19" t="s">
        <v>7</v>
      </c>
      <c r="AA5" s="20">
        <v>299</v>
      </c>
      <c r="AB5" s="21"/>
      <c r="AC5" s="22"/>
      <c r="AD5" s="23"/>
      <c r="AE5" s="3"/>
      <c r="AF5" s="2"/>
    </row>
    <row r="6" spans="1:33" ht="25.8" x14ac:dyDescent="0.5">
      <c r="A6" s="24">
        <v>1</v>
      </c>
      <c r="B6" s="24">
        <v>2</v>
      </c>
      <c r="C6" s="25">
        <v>3</v>
      </c>
      <c r="D6" s="26">
        <v>4</v>
      </c>
      <c r="E6" s="25">
        <v>5</v>
      </c>
      <c r="F6" s="27"/>
      <c r="G6" s="3"/>
      <c r="H6" s="2"/>
      <c r="I6" s="3"/>
      <c r="J6" s="2"/>
      <c r="K6" s="3"/>
      <c r="L6" s="28"/>
      <c r="M6" s="3"/>
      <c r="N6" s="2"/>
      <c r="O6" s="3"/>
      <c r="P6" s="23"/>
      <c r="Q6" s="22"/>
      <c r="R6" s="23"/>
      <c r="S6" s="23"/>
      <c r="T6" s="23"/>
      <c r="U6" s="22"/>
      <c r="V6" s="23"/>
      <c r="W6" s="22"/>
      <c r="X6" s="23"/>
      <c r="Y6" s="22"/>
      <c r="Z6" s="19" t="s">
        <v>8</v>
      </c>
      <c r="AA6" s="20"/>
      <c r="AB6" s="21"/>
      <c r="AC6" s="22"/>
      <c r="AD6" s="23"/>
      <c r="AE6" s="3"/>
      <c r="AF6" s="2"/>
    </row>
    <row r="7" spans="1:33" ht="54" customHeight="1" x14ac:dyDescent="0.5">
      <c r="A7" s="24" t="s">
        <v>9</v>
      </c>
      <c r="B7" s="13">
        <v>100</v>
      </c>
      <c r="C7" s="25"/>
      <c r="D7" s="26"/>
      <c r="E7" s="25"/>
      <c r="F7" s="27"/>
      <c r="G7" s="3"/>
      <c r="H7" s="2"/>
      <c r="I7" s="3"/>
      <c r="J7" s="2"/>
      <c r="K7" s="3"/>
      <c r="L7" s="28"/>
      <c r="M7" s="3"/>
      <c r="N7" s="2"/>
      <c r="O7" s="3"/>
      <c r="P7" s="23"/>
      <c r="Q7" s="22"/>
      <c r="R7" s="23"/>
      <c r="S7" s="23"/>
      <c r="T7" s="23"/>
      <c r="U7" s="22"/>
      <c r="V7" s="23"/>
      <c r="W7" s="22"/>
      <c r="X7" s="23"/>
      <c r="Y7" s="22"/>
      <c r="Z7" s="19"/>
      <c r="AA7" s="29"/>
      <c r="AB7" s="30"/>
      <c r="AC7" s="22"/>
      <c r="AD7" s="23"/>
      <c r="AE7" s="3"/>
      <c r="AF7" s="2"/>
    </row>
    <row r="8" spans="1:33" ht="35.25" customHeight="1" x14ac:dyDescent="0.5">
      <c r="A8" s="31" t="s">
        <v>10</v>
      </c>
      <c r="B8" s="13">
        <v>100</v>
      </c>
      <c r="C8" s="32"/>
      <c r="D8" s="26"/>
      <c r="E8" s="25"/>
      <c r="F8" s="27"/>
      <c r="G8" s="3"/>
      <c r="H8" s="2"/>
      <c r="I8" s="3"/>
      <c r="J8" s="2"/>
      <c r="K8" s="3"/>
      <c r="L8" s="28"/>
      <c r="M8" s="3"/>
      <c r="N8" s="2"/>
      <c r="O8" s="3"/>
      <c r="P8" s="2"/>
      <c r="Q8" s="3"/>
      <c r="R8" s="2"/>
      <c r="S8" s="2"/>
      <c r="T8" s="2"/>
      <c r="U8" s="3"/>
      <c r="V8" s="2"/>
      <c r="W8" s="3"/>
      <c r="X8" s="2"/>
      <c r="Y8" s="3"/>
      <c r="Z8" s="2" t="s">
        <v>11</v>
      </c>
      <c r="AA8" s="33" t="s">
        <v>12</v>
      </c>
      <c r="AB8" s="33"/>
      <c r="AC8" s="33"/>
      <c r="AD8" s="33"/>
      <c r="AE8" s="33"/>
      <c r="AF8" s="33"/>
      <c r="AG8" s="34"/>
    </row>
    <row r="9" spans="1:33" ht="35.25" customHeight="1" x14ac:dyDescent="0.5">
      <c r="A9" s="35" t="s">
        <v>13</v>
      </c>
      <c r="B9" s="36">
        <v>10</v>
      </c>
      <c r="C9" s="32"/>
      <c r="D9" s="26"/>
      <c r="E9" s="25"/>
      <c r="F9" s="27"/>
      <c r="G9" s="3"/>
      <c r="H9" s="2"/>
      <c r="I9" s="3"/>
      <c r="J9" s="2"/>
      <c r="K9" s="3"/>
      <c r="L9" s="28"/>
      <c r="M9" s="3"/>
      <c r="N9" s="2"/>
      <c r="O9" s="3"/>
      <c r="P9" s="2"/>
      <c r="Q9" s="3"/>
      <c r="R9" s="2"/>
      <c r="S9" s="2"/>
      <c r="T9" s="2"/>
      <c r="U9" s="3"/>
      <c r="V9" s="2"/>
      <c r="W9" s="3"/>
      <c r="X9" s="2"/>
      <c r="Y9" s="3"/>
      <c r="Z9" s="2"/>
      <c r="AA9" s="37"/>
      <c r="AB9" s="38"/>
      <c r="AC9" s="37"/>
      <c r="AD9" s="38"/>
      <c r="AE9" s="3"/>
      <c r="AF9" s="2"/>
    </row>
    <row r="10" spans="1:33" ht="36" customHeight="1" x14ac:dyDescent="0.5">
      <c r="A10" s="35" t="s">
        <v>14</v>
      </c>
      <c r="B10" s="36">
        <v>10</v>
      </c>
      <c r="C10" s="32"/>
      <c r="D10" s="26"/>
      <c r="E10" s="25">
        <v>0</v>
      </c>
      <c r="F10" s="39">
        <f>B10+E10</f>
        <v>10</v>
      </c>
      <c r="G10" s="40" t="s">
        <v>15</v>
      </c>
      <c r="H10" s="2"/>
      <c r="I10" s="3"/>
      <c r="J10" s="2"/>
      <c r="K10" s="3"/>
      <c r="L10" s="28"/>
      <c r="M10" s="3"/>
      <c r="N10" s="2"/>
      <c r="O10" s="3"/>
      <c r="P10" s="2"/>
      <c r="Q10" s="3"/>
      <c r="R10" s="2"/>
      <c r="S10" s="2"/>
      <c r="T10" s="2"/>
      <c r="U10" s="3"/>
      <c r="V10" s="2"/>
      <c r="W10" s="3"/>
      <c r="X10" s="2"/>
      <c r="Y10" s="3"/>
      <c r="Z10" s="2"/>
      <c r="AA10" s="37"/>
      <c r="AB10" s="38"/>
      <c r="AC10" s="37"/>
      <c r="AD10" s="38"/>
      <c r="AE10" s="3"/>
      <c r="AF10" s="2"/>
    </row>
    <row r="11" spans="1:33" ht="36" customHeight="1" x14ac:dyDescent="0.5">
      <c r="A11" s="41" t="s">
        <v>16</v>
      </c>
      <c r="B11" s="36">
        <v>0</v>
      </c>
      <c r="C11" s="32"/>
      <c r="D11" s="26"/>
      <c r="E11" s="25"/>
      <c r="F11" s="39"/>
      <c r="G11" s="40"/>
      <c r="H11" s="2"/>
      <c r="I11" s="3"/>
      <c r="J11" s="2"/>
      <c r="K11" s="3"/>
      <c r="L11" s="28"/>
      <c r="M11" s="3"/>
      <c r="N11" s="2"/>
      <c r="O11" s="3"/>
      <c r="P11" s="2"/>
      <c r="Q11" s="3"/>
      <c r="R11" s="2"/>
      <c r="S11" s="2"/>
      <c r="T11" s="2"/>
      <c r="U11" s="3"/>
      <c r="V11" s="2"/>
      <c r="W11" s="3"/>
      <c r="X11" s="2"/>
      <c r="Y11" s="3"/>
      <c r="Z11" s="2"/>
      <c r="AA11" s="37"/>
      <c r="AB11" s="38"/>
      <c r="AC11" s="37"/>
      <c r="AD11" s="38"/>
      <c r="AE11" s="3"/>
      <c r="AF11" s="2"/>
    </row>
    <row r="12" spans="1:33" ht="36" customHeight="1" x14ac:dyDescent="0.5">
      <c r="A12" s="41" t="s">
        <v>17</v>
      </c>
      <c r="B12" s="36">
        <v>0</v>
      </c>
      <c r="C12" s="32"/>
      <c r="D12" s="26"/>
      <c r="E12" s="25"/>
      <c r="F12" s="39"/>
      <c r="G12" s="40"/>
      <c r="H12" s="2"/>
      <c r="I12" s="3"/>
      <c r="J12" s="2"/>
      <c r="K12" s="3"/>
      <c r="L12" s="28"/>
      <c r="M12" s="3"/>
      <c r="N12" s="2"/>
      <c r="O12" s="3"/>
      <c r="P12" s="2"/>
      <c r="Q12" s="3"/>
      <c r="R12" s="2"/>
      <c r="S12" s="2"/>
      <c r="T12" s="2"/>
      <c r="U12" s="3"/>
      <c r="V12" s="2"/>
      <c r="W12" s="3"/>
      <c r="X12" s="2"/>
      <c r="Y12" s="3"/>
      <c r="Z12" s="2"/>
      <c r="AA12" s="37"/>
      <c r="AB12" s="38"/>
      <c r="AC12" s="37"/>
      <c r="AD12" s="38"/>
      <c r="AE12" s="3"/>
      <c r="AF12" s="2"/>
    </row>
    <row r="13" spans="1:33" ht="36.6" x14ac:dyDescent="0.7">
      <c r="A13" s="42" t="s">
        <v>18</v>
      </c>
      <c r="B13" s="42"/>
      <c r="C13" s="42"/>
      <c r="D13" s="42"/>
      <c r="E13" s="42"/>
      <c r="F13" s="42"/>
      <c r="G13" s="42"/>
      <c r="H13" s="42"/>
      <c r="I13" s="42"/>
      <c r="J13" s="27"/>
      <c r="K13" s="3"/>
      <c r="L13" s="8"/>
      <c r="M13" s="43"/>
      <c r="N13" s="27"/>
      <c r="O13" s="3"/>
      <c r="P13" s="2"/>
      <c r="Q13" s="3"/>
      <c r="R13" s="2"/>
      <c r="S13" s="2"/>
      <c r="T13" s="2"/>
      <c r="U13" s="3"/>
      <c r="V13" s="2"/>
      <c r="W13" s="3"/>
      <c r="X13" s="2"/>
      <c r="Y13" s="3"/>
      <c r="Z13" s="2"/>
      <c r="AA13" s="3"/>
      <c r="AB13" s="2"/>
      <c r="AC13" s="3"/>
      <c r="AD13" s="2"/>
      <c r="AE13" s="37"/>
      <c r="AF13" s="38"/>
    </row>
    <row r="14" spans="1:33" ht="25.8" x14ac:dyDescent="0.5">
      <c r="A14" s="44" t="s">
        <v>19</v>
      </c>
      <c r="B14" s="44"/>
      <c r="C14" s="44"/>
      <c r="D14" s="44"/>
      <c r="E14" s="44"/>
      <c r="F14" s="44"/>
      <c r="G14" s="44"/>
      <c r="H14" s="44"/>
      <c r="I14" s="44"/>
      <c r="J14" s="2"/>
      <c r="K14" s="3"/>
      <c r="L14" s="8"/>
      <c r="M14" s="3" t="s">
        <v>20</v>
      </c>
      <c r="N14" s="2"/>
      <c r="O14" s="3"/>
      <c r="P14" s="2"/>
      <c r="Q14" s="3"/>
      <c r="R14" s="2"/>
      <c r="S14" s="2"/>
      <c r="T14" s="2"/>
      <c r="U14" s="3"/>
      <c r="V14" s="2"/>
      <c r="W14" s="3"/>
      <c r="X14" s="2"/>
      <c r="Y14" s="3"/>
      <c r="Z14" s="2"/>
      <c r="AA14" s="3"/>
      <c r="AB14" s="2"/>
      <c r="AC14" s="3"/>
      <c r="AD14" s="2"/>
      <c r="AE14" s="3"/>
      <c r="AF14" s="2"/>
    </row>
    <row r="15" spans="1:33" x14ac:dyDescent="0.45">
      <c r="A15" s="45"/>
      <c r="B15" s="45"/>
      <c r="C15" s="45"/>
      <c r="D15" s="45"/>
      <c r="E15" s="45"/>
      <c r="F15" s="45"/>
      <c r="G15" s="45"/>
      <c r="H15" s="45"/>
      <c r="I15" s="45"/>
      <c r="L15" s="47"/>
    </row>
    <row r="16" spans="1:33" ht="23.25" customHeight="1" x14ac:dyDescent="0.45">
      <c r="A16" s="48"/>
      <c r="B16" s="49"/>
      <c r="C16" s="50" t="s">
        <v>21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 t="s">
        <v>22</v>
      </c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1" t="s">
        <v>23</v>
      </c>
      <c r="AF16" s="52"/>
    </row>
    <row r="17" spans="1:36" ht="124.2" x14ac:dyDescent="0.5">
      <c r="A17" s="53" t="s">
        <v>24</v>
      </c>
      <c r="B17" s="54" t="s">
        <v>25</v>
      </c>
      <c r="C17" s="55" t="s">
        <v>26</v>
      </c>
      <c r="D17" s="56" t="s">
        <v>26</v>
      </c>
      <c r="E17" s="55" t="s">
        <v>27</v>
      </c>
      <c r="F17" s="56" t="s">
        <v>27</v>
      </c>
      <c r="G17" s="55" t="s">
        <v>28</v>
      </c>
      <c r="H17" s="56" t="s">
        <v>28</v>
      </c>
      <c r="I17" s="55" t="s">
        <v>29</v>
      </c>
      <c r="J17" s="56" t="s">
        <v>29</v>
      </c>
      <c r="K17" s="57" t="s">
        <v>30</v>
      </c>
      <c r="L17" s="58" t="s">
        <v>30</v>
      </c>
      <c r="M17" s="59" t="s">
        <v>31</v>
      </c>
      <c r="N17" s="60" t="s">
        <v>31</v>
      </c>
      <c r="O17" s="61" t="s">
        <v>32</v>
      </c>
      <c r="P17" s="62" t="s">
        <v>32</v>
      </c>
      <c r="Q17" s="59" t="s">
        <v>33</v>
      </c>
      <c r="R17" s="60" t="s">
        <v>33</v>
      </c>
      <c r="S17" s="59" t="s">
        <v>34</v>
      </c>
      <c r="T17" s="60" t="s">
        <v>34</v>
      </c>
      <c r="U17" s="59" t="s">
        <v>35</v>
      </c>
      <c r="V17" s="60" t="s">
        <v>35</v>
      </c>
      <c r="W17" s="63" t="s">
        <v>36</v>
      </c>
      <c r="X17" s="64" t="s">
        <v>36</v>
      </c>
      <c r="Y17" s="63" t="s">
        <v>30</v>
      </c>
      <c r="Z17" s="64" t="s">
        <v>30</v>
      </c>
      <c r="AA17" s="63" t="s">
        <v>31</v>
      </c>
      <c r="AB17" s="64" t="s">
        <v>31</v>
      </c>
      <c r="AC17" s="63" t="s">
        <v>37</v>
      </c>
      <c r="AD17" s="64" t="s">
        <v>37</v>
      </c>
      <c r="AE17" s="65" t="s">
        <v>38</v>
      </c>
      <c r="AF17" s="66" t="s">
        <v>39</v>
      </c>
    </row>
    <row r="18" spans="1:36" x14ac:dyDescent="0.45">
      <c r="A18" s="67"/>
      <c r="B18" s="68"/>
      <c r="C18" s="69" t="s">
        <v>40</v>
      </c>
      <c r="D18" s="70" t="s">
        <v>41</v>
      </c>
      <c r="E18" s="69" t="s">
        <v>40</v>
      </c>
      <c r="F18" s="70" t="s">
        <v>41</v>
      </c>
      <c r="G18" s="69" t="s">
        <v>40</v>
      </c>
      <c r="H18" s="70" t="s">
        <v>41</v>
      </c>
      <c r="I18" s="69" t="s">
        <v>40</v>
      </c>
      <c r="J18" s="70" t="s">
        <v>41</v>
      </c>
      <c r="K18" s="69" t="s">
        <v>40</v>
      </c>
      <c r="L18" s="70" t="s">
        <v>41</v>
      </c>
      <c r="M18" s="69" t="s">
        <v>40</v>
      </c>
      <c r="N18" s="70" t="s">
        <v>41</v>
      </c>
      <c r="O18" s="69" t="s">
        <v>40</v>
      </c>
      <c r="P18" s="70" t="s">
        <v>41</v>
      </c>
      <c r="Q18" s="69" t="s">
        <v>40</v>
      </c>
      <c r="R18" s="70" t="s">
        <v>41</v>
      </c>
      <c r="S18" s="69" t="s">
        <v>40</v>
      </c>
      <c r="T18" s="70" t="s">
        <v>41</v>
      </c>
      <c r="U18" s="69" t="s">
        <v>40</v>
      </c>
      <c r="V18" s="70" t="s">
        <v>41</v>
      </c>
      <c r="W18" s="69" t="s">
        <v>40</v>
      </c>
      <c r="X18" s="70" t="s">
        <v>41</v>
      </c>
      <c r="Y18" s="69" t="s">
        <v>40</v>
      </c>
      <c r="Z18" s="70" t="s">
        <v>41</v>
      </c>
      <c r="AA18" s="69" t="s">
        <v>40</v>
      </c>
      <c r="AB18" s="70" t="s">
        <v>41</v>
      </c>
      <c r="AC18" s="69" t="s">
        <v>40</v>
      </c>
      <c r="AD18" s="70" t="s">
        <v>41</v>
      </c>
      <c r="AE18" s="71"/>
      <c r="AF18" s="72"/>
    </row>
    <row r="19" spans="1:36" x14ac:dyDescent="0.45">
      <c r="A19" s="73" t="s">
        <v>42</v>
      </c>
      <c r="B19" s="73" t="s">
        <v>43</v>
      </c>
      <c r="C19" s="74">
        <v>60</v>
      </c>
      <c r="D19" s="67">
        <v>100</v>
      </c>
      <c r="E19" s="74">
        <v>100</v>
      </c>
      <c r="F19" s="67">
        <v>115</v>
      </c>
      <c r="G19" s="75" t="s">
        <v>44</v>
      </c>
      <c r="H19" s="76" t="s">
        <v>45</v>
      </c>
      <c r="I19" s="74">
        <v>200</v>
      </c>
      <c r="J19" s="67">
        <v>200</v>
      </c>
      <c r="K19" s="74">
        <v>25</v>
      </c>
      <c r="L19" s="73">
        <v>25</v>
      </c>
      <c r="M19" s="74">
        <v>20</v>
      </c>
      <c r="N19" s="67">
        <v>25</v>
      </c>
      <c r="O19" s="74">
        <v>200</v>
      </c>
      <c r="P19" s="67">
        <v>250</v>
      </c>
      <c r="Q19" s="74">
        <v>60</v>
      </c>
      <c r="R19" s="67">
        <v>100</v>
      </c>
      <c r="S19" s="74">
        <v>150</v>
      </c>
      <c r="T19" s="67">
        <v>180</v>
      </c>
      <c r="U19" s="74">
        <v>90</v>
      </c>
      <c r="V19" s="67">
        <v>100</v>
      </c>
      <c r="W19" s="71">
        <v>200</v>
      </c>
      <c r="X19" s="73">
        <v>200</v>
      </c>
      <c r="Y19" s="71">
        <v>30</v>
      </c>
      <c r="Z19" s="73">
        <v>40</v>
      </c>
      <c r="AA19" s="71">
        <v>25</v>
      </c>
      <c r="AB19" s="73">
        <v>25</v>
      </c>
      <c r="AC19" s="71">
        <v>100</v>
      </c>
      <c r="AD19" s="73">
        <v>100</v>
      </c>
      <c r="AE19" s="71"/>
      <c r="AF19" s="72"/>
    </row>
    <row r="20" spans="1:36" ht="25.8" x14ac:dyDescent="0.5">
      <c r="A20" s="73" t="s">
        <v>46</v>
      </c>
      <c r="B20" s="73" t="s">
        <v>43</v>
      </c>
      <c r="C20" s="32"/>
      <c r="D20" s="24"/>
      <c r="E20" s="32"/>
      <c r="F20" s="24"/>
      <c r="G20" s="32"/>
      <c r="H20" s="24"/>
      <c r="I20" s="32"/>
      <c r="J20" s="24"/>
      <c r="K20" s="32"/>
      <c r="L20" s="77"/>
      <c r="M20" s="32"/>
      <c r="N20" s="24"/>
      <c r="O20" s="32"/>
      <c r="P20" s="77"/>
      <c r="Q20" s="78"/>
      <c r="R20" s="77"/>
      <c r="S20" s="32"/>
      <c r="T20" s="24"/>
      <c r="U20" s="32"/>
      <c r="V20" s="24"/>
      <c r="W20" s="78"/>
      <c r="X20" s="77"/>
      <c r="Y20" s="78"/>
      <c r="Z20" s="77"/>
      <c r="AA20" s="78"/>
      <c r="AB20" s="77"/>
      <c r="AC20" s="78"/>
      <c r="AD20" s="77"/>
      <c r="AE20" s="71"/>
      <c r="AF20" s="79"/>
    </row>
    <row r="21" spans="1:36" s="87" customFormat="1" ht="25.8" x14ac:dyDescent="0.5">
      <c r="A21" s="80" t="s">
        <v>47</v>
      </c>
      <c r="B21" s="81"/>
      <c r="C21" s="82">
        <v>77.599999999999994</v>
      </c>
      <c r="D21" s="83">
        <v>129.33000000000001</v>
      </c>
      <c r="E21" s="82"/>
      <c r="F21" s="84"/>
      <c r="G21" s="82"/>
      <c r="H21" s="84"/>
      <c r="I21" s="82"/>
      <c r="J21" s="84"/>
      <c r="K21" s="82"/>
      <c r="L21" s="84"/>
      <c r="M21" s="82"/>
      <c r="N21" s="84"/>
      <c r="O21" s="82"/>
      <c r="P21" s="84"/>
      <c r="Q21" s="82"/>
      <c r="R21" s="84"/>
      <c r="S21" s="82"/>
      <c r="T21" s="84"/>
      <c r="U21" s="82"/>
      <c r="V21" s="84"/>
      <c r="W21" s="82"/>
      <c r="X21" s="84"/>
      <c r="Y21" s="82"/>
      <c r="Z21" s="84"/>
      <c r="AA21" s="82"/>
      <c r="AB21" s="84"/>
      <c r="AC21" s="82"/>
      <c r="AD21" s="84"/>
      <c r="AE21" s="85">
        <f>SUM(C21:AD21)</f>
        <v>206.93</v>
      </c>
      <c r="AF21" s="86"/>
    </row>
    <row r="22" spans="1:36" s="96" customFormat="1" ht="28.8" x14ac:dyDescent="0.55000000000000004">
      <c r="A22" s="88"/>
      <c r="B22" s="89"/>
      <c r="C22" s="90">
        <f>C21*B7</f>
        <v>7759.9999999999991</v>
      </c>
      <c r="D22" s="91">
        <f>D21*B8</f>
        <v>12933.000000000002</v>
      </c>
      <c r="E22" s="90"/>
      <c r="F22" s="92"/>
      <c r="G22" s="90"/>
      <c r="H22" s="92"/>
      <c r="I22" s="90"/>
      <c r="J22" s="92"/>
      <c r="K22" s="90"/>
      <c r="L22" s="92"/>
      <c r="M22" s="93"/>
      <c r="N22" s="94"/>
      <c r="O22" s="90"/>
      <c r="P22" s="92"/>
      <c r="Q22" s="90"/>
      <c r="R22" s="92"/>
      <c r="S22" s="90"/>
      <c r="T22" s="92"/>
      <c r="U22" s="90"/>
      <c r="V22" s="92"/>
      <c r="W22" s="90"/>
      <c r="X22" s="92"/>
      <c r="Y22" s="90"/>
      <c r="Z22" s="92"/>
      <c r="AA22" s="90"/>
      <c r="AB22" s="92"/>
      <c r="AC22" s="90"/>
      <c r="AD22" s="92"/>
      <c r="AE22" s="85"/>
      <c r="AF22" s="95">
        <f>SUM(C22:AE22)/1000</f>
        <v>20.693000000000001</v>
      </c>
    </row>
    <row r="23" spans="1:36" s="101" customFormat="1" ht="28.8" x14ac:dyDescent="0.55000000000000004">
      <c r="A23" s="97" t="s">
        <v>48</v>
      </c>
      <c r="B23" s="98"/>
      <c r="C23" s="82">
        <v>3</v>
      </c>
      <c r="D23" s="84">
        <v>3.6</v>
      </c>
      <c r="E23" s="82">
        <v>1.8</v>
      </c>
      <c r="F23" s="84">
        <v>2.2000000000000002</v>
      </c>
      <c r="G23" s="82"/>
      <c r="H23" s="84"/>
      <c r="I23" s="82"/>
      <c r="J23" s="84"/>
      <c r="K23" s="82"/>
      <c r="L23" s="84"/>
      <c r="M23" s="99"/>
      <c r="N23" s="100"/>
      <c r="O23" s="82">
        <v>4</v>
      </c>
      <c r="P23" s="84">
        <v>5</v>
      </c>
      <c r="Q23" s="82">
        <v>3</v>
      </c>
      <c r="R23" s="84">
        <v>5</v>
      </c>
      <c r="S23" s="82"/>
      <c r="T23" s="84"/>
      <c r="U23" s="82"/>
      <c r="V23" s="84"/>
      <c r="W23" s="82"/>
      <c r="X23" s="84"/>
      <c r="Y23" s="82"/>
      <c r="Z23" s="84"/>
      <c r="AA23" s="82"/>
      <c r="AB23" s="84"/>
      <c r="AC23" s="82"/>
      <c r="AD23" s="84"/>
      <c r="AE23" s="85">
        <f>SUM(C23:AD23)</f>
        <v>27.6</v>
      </c>
      <c r="AF23" s="95"/>
    </row>
    <row r="24" spans="1:36" s="96" customFormat="1" ht="28.8" x14ac:dyDescent="0.55000000000000004">
      <c r="A24" s="102"/>
      <c r="B24" s="89"/>
      <c r="C24" s="90">
        <f>C23*B7</f>
        <v>300</v>
      </c>
      <c r="D24" s="92">
        <f>D23*B8</f>
        <v>360</v>
      </c>
      <c r="E24" s="90">
        <f>E23*B7</f>
        <v>180</v>
      </c>
      <c r="F24" s="92">
        <f>F23*B8</f>
        <v>220.00000000000003</v>
      </c>
      <c r="G24" s="90"/>
      <c r="H24" s="92"/>
      <c r="I24" s="90"/>
      <c r="J24" s="92"/>
      <c r="K24" s="90"/>
      <c r="L24" s="92"/>
      <c r="M24" s="93"/>
      <c r="N24" s="94"/>
      <c r="O24" s="90">
        <f>O23*B9</f>
        <v>40</v>
      </c>
      <c r="P24" s="92">
        <f>P23*B10</f>
        <v>50</v>
      </c>
      <c r="Q24" s="90">
        <f>Q23*B9</f>
        <v>30</v>
      </c>
      <c r="R24" s="92">
        <f>R23*B10</f>
        <v>50</v>
      </c>
      <c r="S24" s="90"/>
      <c r="T24" s="92"/>
      <c r="U24" s="90"/>
      <c r="V24" s="92"/>
      <c r="W24" s="90"/>
      <c r="X24" s="92"/>
      <c r="Y24" s="90"/>
      <c r="Z24" s="92"/>
      <c r="AA24" s="90"/>
      <c r="AB24" s="92"/>
      <c r="AC24" s="90"/>
      <c r="AD24" s="92"/>
      <c r="AE24" s="85"/>
      <c r="AF24" s="95">
        <f>SUM(C24:AE24)/1000</f>
        <v>1.23</v>
      </c>
    </row>
    <row r="25" spans="1:36" s="87" customFormat="1" ht="28.8" x14ac:dyDescent="0.55000000000000004">
      <c r="A25" s="80" t="s">
        <v>49</v>
      </c>
      <c r="B25" s="81"/>
      <c r="C25" s="82"/>
      <c r="D25" s="84"/>
      <c r="E25" s="82">
        <v>50.5</v>
      </c>
      <c r="F25" s="84">
        <v>61.37</v>
      </c>
      <c r="G25" s="82"/>
      <c r="H25" s="84"/>
      <c r="I25" s="82"/>
      <c r="J25" s="84"/>
      <c r="K25" s="82"/>
      <c r="L25" s="84"/>
      <c r="M25" s="99"/>
      <c r="N25" s="100"/>
      <c r="O25" s="82"/>
      <c r="P25" s="84"/>
      <c r="Q25" s="82"/>
      <c r="R25" s="84"/>
      <c r="S25" s="82"/>
      <c r="T25" s="84"/>
      <c r="U25" s="82"/>
      <c r="V25" s="84"/>
      <c r="W25" s="82"/>
      <c r="X25" s="84"/>
      <c r="Y25" s="82"/>
      <c r="Z25" s="84"/>
      <c r="AA25" s="82"/>
      <c r="AB25" s="84"/>
      <c r="AC25" s="82"/>
      <c r="AD25" s="84"/>
      <c r="AE25" s="85">
        <f>SUM(C25:AD25)</f>
        <v>111.87</v>
      </c>
      <c r="AF25" s="95"/>
      <c r="AG25" s="101"/>
      <c r="AH25" s="101"/>
      <c r="AI25" s="101"/>
      <c r="AJ25" s="101"/>
    </row>
    <row r="26" spans="1:36" s="96" customFormat="1" ht="28.8" x14ac:dyDescent="0.55000000000000004">
      <c r="A26" s="88"/>
      <c r="B26" s="103"/>
      <c r="C26" s="104"/>
      <c r="D26" s="105"/>
      <c r="E26" s="104">
        <f>E25*B7</f>
        <v>5050</v>
      </c>
      <c r="F26" s="105">
        <f>F25*B8</f>
        <v>6137</v>
      </c>
      <c r="G26" s="104"/>
      <c r="H26" s="105"/>
      <c r="I26" s="104"/>
      <c r="J26" s="105"/>
      <c r="K26" s="104"/>
      <c r="L26" s="105"/>
      <c r="M26" s="106"/>
      <c r="N26" s="107"/>
      <c r="O26" s="104"/>
      <c r="P26" s="105"/>
      <c r="Q26" s="104"/>
      <c r="R26" s="105"/>
      <c r="S26" s="104"/>
      <c r="T26" s="105"/>
      <c r="U26" s="104"/>
      <c r="V26" s="105"/>
      <c r="W26" s="104"/>
      <c r="X26" s="105"/>
      <c r="Y26" s="104"/>
      <c r="Z26" s="105"/>
      <c r="AA26" s="104"/>
      <c r="AB26" s="105"/>
      <c r="AC26" s="104"/>
      <c r="AD26" s="105"/>
      <c r="AE26" s="85"/>
      <c r="AF26" s="95">
        <f>SUM(C26:AE26)/1000</f>
        <v>11.186999999999999</v>
      </c>
    </row>
    <row r="27" spans="1:36" s="87" customFormat="1" ht="28.8" x14ac:dyDescent="0.55000000000000004">
      <c r="A27" s="80" t="s">
        <v>50</v>
      </c>
      <c r="B27" s="81"/>
      <c r="C27" s="82"/>
      <c r="D27" s="84"/>
      <c r="E27" s="82">
        <v>0.6</v>
      </c>
      <c r="F27" s="84">
        <v>0.6</v>
      </c>
      <c r="G27" s="82"/>
      <c r="H27" s="84"/>
      <c r="I27" s="82"/>
      <c r="J27" s="84"/>
      <c r="K27" s="82"/>
      <c r="L27" s="84"/>
      <c r="M27" s="99"/>
      <c r="N27" s="100"/>
      <c r="O27" s="82"/>
      <c r="P27" s="84"/>
      <c r="Q27" s="82"/>
      <c r="R27" s="84"/>
      <c r="S27" s="82"/>
      <c r="T27" s="84"/>
      <c r="U27" s="82"/>
      <c r="V27" s="84"/>
      <c r="W27" s="82"/>
      <c r="X27" s="84"/>
      <c r="Y27" s="82"/>
      <c r="Z27" s="84"/>
      <c r="AA27" s="82"/>
      <c r="AB27" s="84"/>
      <c r="AC27" s="82"/>
      <c r="AD27" s="84"/>
      <c r="AE27" s="85">
        <f>SUM(C27:AD27)</f>
        <v>1.2</v>
      </c>
      <c r="AF27" s="95"/>
      <c r="AG27" s="101"/>
      <c r="AH27" s="101"/>
      <c r="AI27" s="101"/>
      <c r="AJ27" s="101"/>
    </row>
    <row r="28" spans="1:36" s="96" customFormat="1" ht="28.8" x14ac:dyDescent="0.55000000000000004">
      <c r="A28" s="88"/>
      <c r="B28" s="103"/>
      <c r="C28" s="104"/>
      <c r="D28" s="105"/>
      <c r="E28" s="104">
        <f>E27*B7</f>
        <v>60</v>
      </c>
      <c r="F28" s="105">
        <f>F27*B8</f>
        <v>60</v>
      </c>
      <c r="G28" s="104"/>
      <c r="H28" s="105"/>
      <c r="I28" s="104"/>
      <c r="J28" s="105"/>
      <c r="K28" s="104"/>
      <c r="L28" s="105"/>
      <c r="M28" s="106"/>
      <c r="N28" s="107"/>
      <c r="O28" s="104"/>
      <c r="P28" s="105"/>
      <c r="Q28" s="104"/>
      <c r="R28" s="105"/>
      <c r="S28" s="104"/>
      <c r="T28" s="105"/>
      <c r="U28" s="104"/>
      <c r="V28" s="105"/>
      <c r="W28" s="104"/>
      <c r="X28" s="105"/>
      <c r="Y28" s="104"/>
      <c r="Z28" s="105"/>
      <c r="AA28" s="104"/>
      <c r="AB28" s="105"/>
      <c r="AC28" s="104"/>
      <c r="AD28" s="105"/>
      <c r="AE28" s="85"/>
      <c r="AF28" s="95">
        <f>SUM(C28:AE28)/1000</f>
        <v>0.12</v>
      </c>
    </row>
    <row r="29" spans="1:36" s="101" customFormat="1" ht="28.8" x14ac:dyDescent="0.55000000000000004">
      <c r="A29" s="108" t="s">
        <v>51</v>
      </c>
      <c r="B29" s="98"/>
      <c r="C29" s="82"/>
      <c r="D29" s="84"/>
      <c r="E29" s="82">
        <v>34</v>
      </c>
      <c r="F29" s="84">
        <v>35.5</v>
      </c>
      <c r="G29" s="109">
        <v>115.9</v>
      </c>
      <c r="H29" s="84">
        <v>139.19999999999999</v>
      </c>
      <c r="I29" s="82"/>
      <c r="J29" s="84"/>
      <c r="K29" s="82"/>
      <c r="L29" s="84"/>
      <c r="M29" s="82"/>
      <c r="N29" s="84"/>
      <c r="O29" s="82">
        <v>140</v>
      </c>
      <c r="P29" s="84">
        <v>175</v>
      </c>
      <c r="Q29" s="82"/>
      <c r="R29" s="84"/>
      <c r="S29" s="82">
        <v>89.85</v>
      </c>
      <c r="T29" s="84">
        <v>107.7</v>
      </c>
      <c r="U29" s="110">
        <v>22.5</v>
      </c>
      <c r="V29" s="111">
        <v>25</v>
      </c>
      <c r="W29" s="82">
        <v>200</v>
      </c>
      <c r="X29" s="84">
        <v>200</v>
      </c>
      <c r="Y29" s="82"/>
      <c r="Z29" s="84"/>
      <c r="AA29" s="82"/>
      <c r="AB29" s="84"/>
      <c r="AC29" s="82"/>
      <c r="AD29" s="84"/>
      <c r="AE29" s="85">
        <f>SUM(C29:AD29)</f>
        <v>1284.6500000000001</v>
      </c>
      <c r="AF29" s="112"/>
    </row>
    <row r="30" spans="1:36" s="96" customFormat="1" ht="28.8" x14ac:dyDescent="0.55000000000000004">
      <c r="A30" s="108"/>
      <c r="B30" s="89"/>
      <c r="C30" s="90"/>
      <c r="D30" s="92"/>
      <c r="E30" s="90">
        <f>E29*B7</f>
        <v>3400</v>
      </c>
      <c r="F30" s="92">
        <f>F29*B8</f>
        <v>3550</v>
      </c>
      <c r="G30" s="90">
        <f>G29*B7</f>
        <v>11590</v>
      </c>
      <c r="H30" s="92">
        <f>H29*B8</f>
        <v>13919.999999999998</v>
      </c>
      <c r="I30" s="90"/>
      <c r="J30" s="92"/>
      <c r="K30" s="90"/>
      <c r="L30" s="92"/>
      <c r="M30" s="90"/>
      <c r="N30" s="92"/>
      <c r="O30" s="90">
        <f>O29*B9</f>
        <v>1400</v>
      </c>
      <c r="P30" s="92">
        <f>P29*B10</f>
        <v>1750</v>
      </c>
      <c r="Q30" s="90"/>
      <c r="R30" s="92"/>
      <c r="S30" s="90">
        <f>S29*B9</f>
        <v>898.5</v>
      </c>
      <c r="T30" s="92">
        <f>T29*B10</f>
        <v>1077</v>
      </c>
      <c r="U30" s="113">
        <f>U29*B9</f>
        <v>225</v>
      </c>
      <c r="V30" s="114">
        <f>V29*B10</f>
        <v>250</v>
      </c>
      <c r="W30" s="90">
        <f>W29*B9</f>
        <v>2000</v>
      </c>
      <c r="X30" s="92">
        <f>X29*B10</f>
        <v>2000</v>
      </c>
      <c r="Y30" s="90"/>
      <c r="Z30" s="92"/>
      <c r="AA30" s="90"/>
      <c r="AB30" s="92"/>
      <c r="AC30" s="90"/>
      <c r="AD30" s="92"/>
      <c r="AE30" s="85"/>
      <c r="AF30" s="112">
        <f>SUM(C30:AE30)/1000</f>
        <v>42.060499999999998</v>
      </c>
    </row>
    <row r="31" spans="1:36" s="87" customFormat="1" ht="36.75" customHeight="1" x14ac:dyDescent="0.55000000000000004">
      <c r="A31" s="115" t="s">
        <v>52</v>
      </c>
      <c r="B31" s="81"/>
      <c r="C31" s="82"/>
      <c r="D31" s="84"/>
      <c r="E31" s="82">
        <v>5.8</v>
      </c>
      <c r="F31" s="84">
        <v>7</v>
      </c>
      <c r="G31" s="82"/>
      <c r="H31" s="84"/>
      <c r="I31" s="82"/>
      <c r="J31" s="84"/>
      <c r="K31" s="82"/>
      <c r="L31" s="84"/>
      <c r="M31" s="82"/>
      <c r="N31" s="84"/>
      <c r="O31" s="82"/>
      <c r="P31" s="84"/>
      <c r="Q31" s="82"/>
      <c r="R31" s="84"/>
      <c r="S31" s="82"/>
      <c r="T31" s="84"/>
      <c r="U31" s="82"/>
      <c r="V31" s="84"/>
      <c r="W31" s="82"/>
      <c r="X31" s="84"/>
      <c r="Y31" s="82"/>
      <c r="Z31" s="84"/>
      <c r="AA31" s="82"/>
      <c r="AB31" s="84"/>
      <c r="AC31" s="82"/>
      <c r="AD31" s="84"/>
      <c r="AE31" s="85">
        <f>SUM(C31:AD31)</f>
        <v>12.8</v>
      </c>
      <c r="AF31" s="112"/>
      <c r="AG31" s="101"/>
      <c r="AH31" s="101"/>
      <c r="AI31" s="101"/>
      <c r="AJ31" s="101"/>
    </row>
    <row r="32" spans="1:36" s="96" customFormat="1" ht="26.25" customHeight="1" x14ac:dyDescent="0.55000000000000004">
      <c r="A32" s="115"/>
      <c r="B32" s="89"/>
      <c r="C32" s="90"/>
      <c r="D32" s="92"/>
      <c r="E32" s="90">
        <f>E31*B7</f>
        <v>580</v>
      </c>
      <c r="F32" s="92">
        <f>F31*B8</f>
        <v>700</v>
      </c>
      <c r="G32" s="90"/>
      <c r="H32" s="92"/>
      <c r="I32" s="90"/>
      <c r="J32" s="92"/>
      <c r="K32" s="90"/>
      <c r="L32" s="92"/>
      <c r="M32" s="90"/>
      <c r="N32" s="92"/>
      <c r="O32" s="90"/>
      <c r="P32" s="92"/>
      <c r="Q32" s="90"/>
      <c r="R32" s="92"/>
      <c r="S32" s="90"/>
      <c r="T32" s="92"/>
      <c r="U32" s="90"/>
      <c r="V32" s="92"/>
      <c r="W32" s="90"/>
      <c r="X32" s="92"/>
      <c r="Y32" s="90"/>
      <c r="Z32" s="92"/>
      <c r="AA32" s="90"/>
      <c r="AB32" s="92"/>
      <c r="AC32" s="90"/>
      <c r="AD32" s="92"/>
      <c r="AE32" s="85"/>
      <c r="AF32" s="112">
        <f>SUM(C32:AE32)/1000</f>
        <v>1.28</v>
      </c>
    </row>
    <row r="33" spans="1:36" s="96" customFormat="1" ht="26.25" customHeight="1" x14ac:dyDescent="0.55000000000000004">
      <c r="A33" s="80" t="s">
        <v>53</v>
      </c>
      <c r="B33" s="116"/>
      <c r="C33" s="117"/>
      <c r="D33" s="118"/>
      <c r="E33" s="117">
        <v>28.7</v>
      </c>
      <c r="F33" s="118">
        <v>33.9</v>
      </c>
      <c r="G33" s="117"/>
      <c r="H33" s="118"/>
      <c r="I33" s="119"/>
      <c r="J33" s="120"/>
      <c r="K33" s="117"/>
      <c r="L33" s="118"/>
      <c r="M33" s="121"/>
      <c r="N33" s="122"/>
      <c r="O33" s="117">
        <v>9.5</v>
      </c>
      <c r="P33" s="118">
        <v>11.9</v>
      </c>
      <c r="Q33" s="117">
        <v>7.1</v>
      </c>
      <c r="R33" s="118">
        <v>11.8</v>
      </c>
      <c r="S33" s="117"/>
      <c r="T33" s="118"/>
      <c r="U33" s="123">
        <v>18.399999999999999</v>
      </c>
      <c r="V33" s="124">
        <v>20.399999999999999</v>
      </c>
      <c r="W33" s="117"/>
      <c r="X33" s="118"/>
      <c r="Y33" s="117"/>
      <c r="Z33" s="118"/>
      <c r="AA33" s="117"/>
      <c r="AB33" s="118"/>
      <c r="AC33" s="117"/>
      <c r="AD33" s="118"/>
      <c r="AE33" s="85">
        <f>SUM(C33:AD33)</f>
        <v>141.69999999999999</v>
      </c>
      <c r="AF33" s="95"/>
    </row>
    <row r="34" spans="1:36" s="96" customFormat="1" ht="29.25" customHeight="1" x14ac:dyDescent="0.55000000000000004">
      <c r="A34" s="88"/>
      <c r="B34" s="116"/>
      <c r="C34" s="117"/>
      <c r="D34" s="118"/>
      <c r="E34" s="117">
        <f>E33*B7</f>
        <v>2870</v>
      </c>
      <c r="F34" s="118">
        <f>F33*B8</f>
        <v>3390</v>
      </c>
      <c r="G34" s="117"/>
      <c r="H34" s="118"/>
      <c r="I34" s="117"/>
      <c r="J34" s="118"/>
      <c r="K34" s="117"/>
      <c r="L34" s="118"/>
      <c r="M34" s="121"/>
      <c r="N34" s="122"/>
      <c r="O34" s="117">
        <f>O33*B9</f>
        <v>95</v>
      </c>
      <c r="P34" s="118">
        <f>P33*B10</f>
        <v>119</v>
      </c>
      <c r="Q34" s="117">
        <f>Q33*B9</f>
        <v>71</v>
      </c>
      <c r="R34" s="118">
        <f>R33*B10</f>
        <v>118</v>
      </c>
      <c r="S34" s="117"/>
      <c r="T34" s="118"/>
      <c r="U34" s="123">
        <f>U33*B9</f>
        <v>184</v>
      </c>
      <c r="V34" s="124">
        <f>V33*B10</f>
        <v>204</v>
      </c>
      <c r="W34" s="117"/>
      <c r="X34" s="118"/>
      <c r="Y34" s="117"/>
      <c r="Z34" s="118"/>
      <c r="AA34" s="117"/>
      <c r="AB34" s="118"/>
      <c r="AC34" s="117"/>
      <c r="AD34" s="118"/>
      <c r="AE34" s="85"/>
      <c r="AF34" s="95">
        <f>SUM(C34:AE34)/1000</f>
        <v>7.0510000000000002</v>
      </c>
    </row>
    <row r="35" spans="1:36" s="101" customFormat="1" ht="28.8" x14ac:dyDescent="0.55000000000000004">
      <c r="A35" s="97" t="s">
        <v>54</v>
      </c>
      <c r="B35" s="98"/>
      <c r="C35" s="82"/>
      <c r="D35" s="84"/>
      <c r="E35" s="82">
        <v>6</v>
      </c>
      <c r="F35" s="84">
        <v>7</v>
      </c>
      <c r="G35" s="82"/>
      <c r="H35" s="84"/>
      <c r="I35" s="82"/>
      <c r="J35" s="84"/>
      <c r="K35" s="82"/>
      <c r="L35" s="84"/>
      <c r="M35" s="99"/>
      <c r="N35" s="100"/>
      <c r="O35" s="82"/>
      <c r="P35" s="84"/>
      <c r="Q35" s="82"/>
      <c r="R35" s="84"/>
      <c r="S35" s="82"/>
      <c r="T35" s="84"/>
      <c r="U35" s="110">
        <v>5</v>
      </c>
      <c r="V35" s="111">
        <v>5.6</v>
      </c>
      <c r="W35" s="82"/>
      <c r="X35" s="84"/>
      <c r="Y35" s="82"/>
      <c r="Z35" s="84"/>
      <c r="AA35" s="82"/>
      <c r="AB35" s="84"/>
      <c r="AC35" s="82"/>
      <c r="AD35" s="84"/>
      <c r="AE35" s="85">
        <f>SUM(C35:AD35)</f>
        <v>23.6</v>
      </c>
      <c r="AF35" s="95"/>
      <c r="AG35" s="125"/>
      <c r="AH35" s="125"/>
      <c r="AI35" s="125"/>
      <c r="AJ35" s="125"/>
    </row>
    <row r="36" spans="1:36" s="96" customFormat="1" ht="28.8" x14ac:dyDescent="0.55000000000000004">
      <c r="A36" s="102"/>
      <c r="B36" s="89"/>
      <c r="C36" s="90"/>
      <c r="D36" s="92"/>
      <c r="E36" s="90">
        <f>E35*B7</f>
        <v>600</v>
      </c>
      <c r="F36" s="92">
        <f>F35*B8</f>
        <v>700</v>
      </c>
      <c r="G36" s="90"/>
      <c r="H36" s="92"/>
      <c r="I36" s="90"/>
      <c r="J36" s="92"/>
      <c r="K36" s="90"/>
      <c r="L36" s="92"/>
      <c r="M36" s="93"/>
      <c r="N36" s="94"/>
      <c r="O36" s="90"/>
      <c r="P36" s="92"/>
      <c r="Q36" s="90"/>
      <c r="R36" s="92"/>
      <c r="S36" s="90"/>
      <c r="T36" s="92"/>
      <c r="U36" s="113">
        <f>U35*B9</f>
        <v>50</v>
      </c>
      <c r="V36" s="114">
        <f>V35*B10</f>
        <v>56</v>
      </c>
      <c r="W36" s="90"/>
      <c r="X36" s="92"/>
      <c r="Y36" s="90"/>
      <c r="Z36" s="92"/>
      <c r="AA36" s="90"/>
      <c r="AB36" s="92"/>
      <c r="AC36" s="90"/>
      <c r="AD36" s="92"/>
      <c r="AE36" s="85"/>
      <c r="AF36" s="95">
        <f>SUM(C36:AE36)/1000</f>
        <v>1.4059999999999999</v>
      </c>
    </row>
    <row r="37" spans="1:36" s="101" customFormat="1" ht="28.8" x14ac:dyDescent="0.55000000000000004">
      <c r="A37" s="97" t="s">
        <v>55</v>
      </c>
      <c r="B37" s="98"/>
      <c r="C37" s="82"/>
      <c r="D37" s="84"/>
      <c r="E37" s="82">
        <v>3.1</v>
      </c>
      <c r="F37" s="84">
        <v>3.1</v>
      </c>
      <c r="G37" s="82">
        <v>4.9000000000000004</v>
      </c>
      <c r="H37" s="84">
        <v>6</v>
      </c>
      <c r="I37" s="82"/>
      <c r="J37" s="84"/>
      <c r="K37" s="82"/>
      <c r="L37" s="84"/>
      <c r="M37" s="99"/>
      <c r="N37" s="100"/>
      <c r="O37" s="82"/>
      <c r="P37" s="84"/>
      <c r="Q37" s="82"/>
      <c r="R37" s="84"/>
      <c r="S37" s="82">
        <v>5.2</v>
      </c>
      <c r="T37" s="84">
        <v>6.3</v>
      </c>
      <c r="U37" s="110">
        <v>8.6</v>
      </c>
      <c r="V37" s="111">
        <v>9.6</v>
      </c>
      <c r="W37" s="82"/>
      <c r="X37" s="84"/>
      <c r="Y37" s="82"/>
      <c r="Z37" s="84"/>
      <c r="AA37" s="82"/>
      <c r="AB37" s="84"/>
      <c r="AC37" s="82"/>
      <c r="AD37" s="84"/>
      <c r="AE37" s="85">
        <f>SUM(C37:AD37)</f>
        <v>46.800000000000004</v>
      </c>
      <c r="AF37" s="95"/>
      <c r="AG37" s="87"/>
      <c r="AH37" s="87"/>
      <c r="AI37" s="87"/>
      <c r="AJ37" s="87"/>
    </row>
    <row r="38" spans="1:36" s="96" customFormat="1" ht="28.8" x14ac:dyDescent="0.55000000000000004">
      <c r="A38" s="102"/>
      <c r="B38" s="89"/>
      <c r="C38" s="90"/>
      <c r="D38" s="92"/>
      <c r="E38" s="90">
        <f>E37*B7</f>
        <v>310</v>
      </c>
      <c r="F38" s="92">
        <f>F37*B8</f>
        <v>310</v>
      </c>
      <c r="G38" s="90">
        <f>G37*B7</f>
        <v>490.00000000000006</v>
      </c>
      <c r="H38" s="92">
        <f>H37*B8</f>
        <v>600</v>
      </c>
      <c r="I38" s="90"/>
      <c r="J38" s="92"/>
      <c r="K38" s="90"/>
      <c r="L38" s="92"/>
      <c r="M38" s="93"/>
      <c r="N38" s="94"/>
      <c r="O38" s="90"/>
      <c r="P38" s="92"/>
      <c r="Q38" s="90"/>
      <c r="R38" s="92"/>
      <c r="S38" s="90">
        <f>S37*B9</f>
        <v>52</v>
      </c>
      <c r="T38" s="92">
        <f>T37*B10</f>
        <v>63</v>
      </c>
      <c r="U38" s="113">
        <f>U37*B9</f>
        <v>86</v>
      </c>
      <c r="V38" s="114">
        <f>V37*B10</f>
        <v>96</v>
      </c>
      <c r="W38" s="90"/>
      <c r="X38" s="92"/>
      <c r="Y38" s="90"/>
      <c r="Z38" s="92"/>
      <c r="AA38" s="90"/>
      <c r="AB38" s="92"/>
      <c r="AC38" s="90"/>
      <c r="AD38" s="92"/>
      <c r="AE38" s="85"/>
      <c r="AF38" s="95">
        <f>SUM(C38:AE38)/1000</f>
        <v>2.0070000000000001</v>
      </c>
    </row>
    <row r="39" spans="1:36" s="87" customFormat="1" ht="28.8" x14ac:dyDescent="0.55000000000000004">
      <c r="A39" s="97" t="s">
        <v>56</v>
      </c>
      <c r="B39" s="98"/>
      <c r="C39" s="82"/>
      <c r="D39" s="84"/>
      <c r="E39" s="82">
        <v>8.75</v>
      </c>
      <c r="F39" s="84">
        <v>9.33</v>
      </c>
      <c r="G39" s="82"/>
      <c r="H39" s="84"/>
      <c r="I39" s="82"/>
      <c r="J39" s="84"/>
      <c r="K39" s="82"/>
      <c r="L39" s="84"/>
      <c r="M39" s="99"/>
      <c r="N39" s="100"/>
      <c r="O39" s="82">
        <v>13.33</v>
      </c>
      <c r="P39" s="126">
        <v>16.670000000000002</v>
      </c>
      <c r="Q39" s="82"/>
      <c r="R39" s="84"/>
      <c r="S39" s="82"/>
      <c r="T39" s="84"/>
      <c r="U39" s="82"/>
      <c r="V39" s="84"/>
      <c r="W39" s="82"/>
      <c r="X39" s="84"/>
      <c r="Y39" s="82"/>
      <c r="Z39" s="127"/>
      <c r="AA39" s="82"/>
      <c r="AB39" s="84"/>
      <c r="AC39" s="82"/>
      <c r="AD39" s="84"/>
      <c r="AE39" s="85">
        <f>SUM(C39:AD39)</f>
        <v>48.08</v>
      </c>
      <c r="AF39" s="95"/>
      <c r="AG39" s="101"/>
      <c r="AH39" s="101"/>
      <c r="AI39" s="101"/>
      <c r="AJ39" s="101"/>
    </row>
    <row r="40" spans="1:36" s="96" customFormat="1" ht="28.8" x14ac:dyDescent="0.55000000000000004">
      <c r="A40" s="102"/>
      <c r="B40" s="89"/>
      <c r="C40" s="90"/>
      <c r="D40" s="92"/>
      <c r="E40" s="90">
        <f>E39*B7</f>
        <v>875</v>
      </c>
      <c r="F40" s="92">
        <f>F39*B8</f>
        <v>933</v>
      </c>
      <c r="G40" s="90"/>
      <c r="H40" s="92"/>
      <c r="I40" s="90"/>
      <c r="J40" s="92"/>
      <c r="K40" s="90"/>
      <c r="L40" s="92"/>
      <c r="M40" s="93"/>
      <c r="N40" s="94"/>
      <c r="O40" s="90">
        <f>O39*B9</f>
        <v>133.30000000000001</v>
      </c>
      <c r="P40" s="128">
        <f>P39*B10</f>
        <v>166.70000000000002</v>
      </c>
      <c r="Q40" s="90"/>
      <c r="R40" s="92"/>
      <c r="S40" s="90"/>
      <c r="T40" s="92"/>
      <c r="U40" s="90"/>
      <c r="V40" s="92"/>
      <c r="W40" s="90"/>
      <c r="X40" s="92"/>
      <c r="Y40" s="90"/>
      <c r="Z40" s="92"/>
      <c r="AA40" s="90"/>
      <c r="AB40" s="92"/>
      <c r="AC40" s="90"/>
      <c r="AD40" s="92"/>
      <c r="AE40" s="85"/>
      <c r="AF40" s="95">
        <f>SUM(C40:AE40)/1000</f>
        <v>2.1080000000000001</v>
      </c>
    </row>
    <row r="41" spans="1:36" s="101" customFormat="1" ht="28.8" x14ac:dyDescent="0.55000000000000004">
      <c r="A41" s="97" t="s">
        <v>57</v>
      </c>
      <c r="B41" s="98"/>
      <c r="C41" s="82"/>
      <c r="D41" s="84"/>
      <c r="E41" s="82"/>
      <c r="F41" s="84"/>
      <c r="G41" s="82"/>
      <c r="H41" s="84"/>
      <c r="I41" s="82"/>
      <c r="J41" s="84"/>
      <c r="K41" s="82"/>
      <c r="L41" s="84"/>
      <c r="M41" s="99"/>
      <c r="N41" s="100"/>
      <c r="O41" s="82"/>
      <c r="P41" s="84"/>
      <c r="Q41" s="82">
        <v>48.6</v>
      </c>
      <c r="R41" s="84">
        <v>81</v>
      </c>
      <c r="S41" s="82"/>
      <c r="T41" s="84"/>
      <c r="U41" s="82"/>
      <c r="V41" s="84"/>
      <c r="W41" s="82"/>
      <c r="X41" s="84"/>
      <c r="Y41" s="82"/>
      <c r="Z41" s="84"/>
      <c r="AA41" s="82"/>
      <c r="AB41" s="84"/>
      <c r="AC41" s="82"/>
      <c r="AD41" s="84"/>
      <c r="AE41" s="85">
        <f>SUM(C41:AD41)</f>
        <v>129.6</v>
      </c>
      <c r="AF41" s="95"/>
      <c r="AG41" s="87"/>
      <c r="AH41" s="87"/>
      <c r="AI41" s="87"/>
      <c r="AJ41" s="87"/>
    </row>
    <row r="42" spans="1:36" s="96" customFormat="1" ht="28.8" x14ac:dyDescent="0.55000000000000004">
      <c r="A42" s="102"/>
      <c r="B42" s="89"/>
      <c r="C42" s="90"/>
      <c r="D42" s="92"/>
      <c r="E42" s="90"/>
      <c r="F42" s="92"/>
      <c r="G42" s="90"/>
      <c r="H42" s="92"/>
      <c r="I42" s="90"/>
      <c r="J42" s="92"/>
      <c r="K42" s="90"/>
      <c r="L42" s="92"/>
      <c r="M42" s="93"/>
      <c r="N42" s="94"/>
      <c r="O42" s="90"/>
      <c r="P42" s="92"/>
      <c r="Q42" s="90">
        <f>Q41*B9</f>
        <v>486</v>
      </c>
      <c r="R42" s="92">
        <f>R41*B10</f>
        <v>810</v>
      </c>
      <c r="S42" s="90"/>
      <c r="T42" s="92"/>
      <c r="U42" s="90"/>
      <c r="V42" s="92"/>
      <c r="W42" s="90"/>
      <c r="X42" s="92"/>
      <c r="Y42" s="90"/>
      <c r="Z42" s="92"/>
      <c r="AA42" s="90"/>
      <c r="AB42" s="92"/>
      <c r="AC42" s="90"/>
      <c r="AD42" s="92"/>
      <c r="AE42" s="85"/>
      <c r="AF42" s="95">
        <f>SUM(C42:AE42)/1000</f>
        <v>1.296</v>
      </c>
    </row>
    <row r="43" spans="1:36" s="101" customFormat="1" ht="28.8" x14ac:dyDescent="0.55000000000000004">
      <c r="A43" s="97" t="s">
        <v>58</v>
      </c>
      <c r="B43" s="98"/>
      <c r="C43" s="82"/>
      <c r="D43" s="84"/>
      <c r="E43" s="82">
        <v>4.0999999999999996</v>
      </c>
      <c r="F43" s="84">
        <v>4.0999999999999996</v>
      </c>
      <c r="G43" s="82"/>
      <c r="H43" s="84"/>
      <c r="I43" s="82"/>
      <c r="J43" s="84"/>
      <c r="K43" s="82"/>
      <c r="L43" s="84"/>
      <c r="M43" s="99"/>
      <c r="N43" s="100"/>
      <c r="O43" s="82"/>
      <c r="P43" s="84"/>
      <c r="Q43" s="82"/>
      <c r="R43" s="84"/>
      <c r="S43" s="82"/>
      <c r="T43" s="84"/>
      <c r="U43" s="82"/>
      <c r="V43" s="84"/>
      <c r="W43" s="82"/>
      <c r="X43" s="84"/>
      <c r="Y43" s="82"/>
      <c r="Z43" s="84"/>
      <c r="AA43" s="82"/>
      <c r="AB43" s="84"/>
      <c r="AC43" s="82"/>
      <c r="AD43" s="84"/>
      <c r="AE43" s="85">
        <f>SUM(C43:AD43)</f>
        <v>8.1999999999999993</v>
      </c>
      <c r="AF43" s="95"/>
      <c r="AG43" s="87"/>
      <c r="AH43" s="87"/>
      <c r="AI43" s="87"/>
      <c r="AJ43" s="87"/>
    </row>
    <row r="44" spans="1:36" s="96" customFormat="1" ht="28.8" x14ac:dyDescent="0.55000000000000004">
      <c r="A44" s="102"/>
      <c r="B44" s="89"/>
      <c r="C44" s="90"/>
      <c r="D44" s="92"/>
      <c r="E44" s="90">
        <f>E43*B7</f>
        <v>409.99999999999994</v>
      </c>
      <c r="F44" s="92">
        <f>F43*B8</f>
        <v>409.99999999999994</v>
      </c>
      <c r="G44" s="90"/>
      <c r="H44" s="92"/>
      <c r="I44" s="90"/>
      <c r="J44" s="92"/>
      <c r="K44" s="90"/>
      <c r="L44" s="92"/>
      <c r="M44" s="93"/>
      <c r="N44" s="94"/>
      <c r="O44" s="90"/>
      <c r="P44" s="92"/>
      <c r="Q44" s="90"/>
      <c r="R44" s="92"/>
      <c r="S44" s="90"/>
      <c r="T44" s="92"/>
      <c r="U44" s="90"/>
      <c r="V44" s="92"/>
      <c r="W44" s="90"/>
      <c r="X44" s="92"/>
      <c r="Y44" s="90"/>
      <c r="Z44" s="92"/>
      <c r="AA44" s="90"/>
      <c r="AB44" s="92"/>
      <c r="AC44" s="90"/>
      <c r="AD44" s="92"/>
      <c r="AE44" s="85"/>
      <c r="AF44" s="95">
        <f>SUM(C44:AE44)/1000</f>
        <v>0.81999999999999984</v>
      </c>
    </row>
    <row r="45" spans="1:36" s="131" customFormat="1" ht="28.8" x14ac:dyDescent="0.55000000000000004">
      <c r="A45" s="129" t="s">
        <v>59</v>
      </c>
      <c r="B45" s="130"/>
      <c r="C45" s="82"/>
      <c r="D45" s="84"/>
      <c r="E45" s="82">
        <v>0.3</v>
      </c>
      <c r="F45" s="84">
        <v>0.3</v>
      </c>
      <c r="G45" s="82"/>
      <c r="H45" s="84"/>
      <c r="I45" s="82"/>
      <c r="J45" s="84"/>
      <c r="K45" s="82"/>
      <c r="L45" s="84"/>
      <c r="M45" s="99"/>
      <c r="N45" s="100"/>
      <c r="O45" s="82"/>
      <c r="P45" s="84"/>
      <c r="Q45" s="82">
        <v>3</v>
      </c>
      <c r="R45" s="84">
        <v>5</v>
      </c>
      <c r="S45" s="82"/>
      <c r="T45" s="84"/>
      <c r="U45" s="82"/>
      <c r="V45" s="84"/>
      <c r="W45" s="82">
        <v>10</v>
      </c>
      <c r="X45" s="84">
        <v>10</v>
      </c>
      <c r="Y45" s="82"/>
      <c r="Z45" s="84"/>
      <c r="AA45" s="82"/>
      <c r="AB45" s="84"/>
      <c r="AC45" s="82"/>
      <c r="AD45" s="84"/>
      <c r="AE45" s="85">
        <f>SUM(C45:AD45)</f>
        <v>28.6</v>
      </c>
      <c r="AF45" s="95"/>
    </row>
    <row r="46" spans="1:36" s="135" customFormat="1" ht="28.8" x14ac:dyDescent="0.55000000000000004">
      <c r="A46" s="132"/>
      <c r="B46" s="133"/>
      <c r="C46" s="90"/>
      <c r="D46" s="92"/>
      <c r="E46" s="90">
        <f>E45*B7</f>
        <v>30</v>
      </c>
      <c r="F46" s="92">
        <f>F45*B8</f>
        <v>30</v>
      </c>
      <c r="G46" s="90"/>
      <c r="H46" s="92"/>
      <c r="I46" s="90"/>
      <c r="J46" s="92"/>
      <c r="K46" s="90"/>
      <c r="L46" s="92"/>
      <c r="M46" s="93"/>
      <c r="N46" s="94"/>
      <c r="O46" s="90"/>
      <c r="P46" s="92"/>
      <c r="Q46" s="90">
        <f>Q45*B9</f>
        <v>30</v>
      </c>
      <c r="R46" s="92">
        <f>R45*B10</f>
        <v>50</v>
      </c>
      <c r="S46" s="90"/>
      <c r="T46" s="92"/>
      <c r="U46" s="90"/>
      <c r="V46" s="92"/>
      <c r="W46" s="90">
        <f>W45*B9</f>
        <v>100</v>
      </c>
      <c r="X46" s="92">
        <f>X45*B10</f>
        <v>100</v>
      </c>
      <c r="Y46" s="90"/>
      <c r="Z46" s="92"/>
      <c r="AA46" s="90"/>
      <c r="AB46" s="92"/>
      <c r="AC46" s="90"/>
      <c r="AD46" s="92"/>
      <c r="AE46" s="85"/>
      <c r="AF46" s="95">
        <f>SUM(C46:AE46)/1000</f>
        <v>0.34</v>
      </c>
      <c r="AG46" s="134"/>
      <c r="AH46" s="134"/>
      <c r="AI46" s="134"/>
      <c r="AJ46" s="134"/>
    </row>
    <row r="47" spans="1:36" s="101" customFormat="1" ht="28.8" x14ac:dyDescent="0.55000000000000004">
      <c r="A47" s="129" t="s">
        <v>60</v>
      </c>
      <c r="B47" s="130"/>
      <c r="C47" s="82"/>
      <c r="D47" s="84"/>
      <c r="E47" s="82">
        <v>0.3</v>
      </c>
      <c r="F47" s="84">
        <v>0.3</v>
      </c>
      <c r="G47" s="82">
        <v>1.5</v>
      </c>
      <c r="H47" s="84">
        <v>1.8</v>
      </c>
      <c r="I47" s="82"/>
      <c r="J47" s="84"/>
      <c r="K47" s="82"/>
      <c r="L47" s="84"/>
      <c r="M47" s="99"/>
      <c r="N47" s="100"/>
      <c r="O47" s="82">
        <v>1.6</v>
      </c>
      <c r="P47" s="84">
        <v>2</v>
      </c>
      <c r="Q47" s="82"/>
      <c r="R47" s="84"/>
      <c r="S47" s="82">
        <v>1.5</v>
      </c>
      <c r="T47" s="84">
        <v>1.8</v>
      </c>
      <c r="U47" s="110">
        <v>3.6</v>
      </c>
      <c r="V47" s="111">
        <v>4</v>
      </c>
      <c r="W47" s="82"/>
      <c r="X47" s="84"/>
      <c r="Y47" s="82"/>
      <c r="Z47" s="84"/>
      <c r="AA47" s="82"/>
      <c r="AB47" s="84"/>
      <c r="AC47" s="82"/>
      <c r="AD47" s="84"/>
      <c r="AE47" s="85">
        <f>SUM(C47:AD47)</f>
        <v>18.399999999999999</v>
      </c>
      <c r="AF47" s="95"/>
    </row>
    <row r="48" spans="1:36" s="96" customFormat="1" ht="28.8" x14ac:dyDescent="0.55000000000000004">
      <c r="A48" s="132"/>
      <c r="B48" s="133"/>
      <c r="C48" s="90"/>
      <c r="D48" s="92"/>
      <c r="E48" s="90">
        <f>E47*B7</f>
        <v>30</v>
      </c>
      <c r="F48" s="92">
        <f>F47*B8</f>
        <v>30</v>
      </c>
      <c r="G48" s="90">
        <f>G47*B7</f>
        <v>150</v>
      </c>
      <c r="H48" s="92">
        <f>H47*B8</f>
        <v>180</v>
      </c>
      <c r="I48" s="90"/>
      <c r="J48" s="92"/>
      <c r="K48" s="90"/>
      <c r="L48" s="92"/>
      <c r="M48" s="93"/>
      <c r="N48" s="94"/>
      <c r="O48" s="90">
        <f>O47*B9</f>
        <v>16</v>
      </c>
      <c r="P48" s="92">
        <f>P47*B10</f>
        <v>20</v>
      </c>
      <c r="Q48" s="90"/>
      <c r="R48" s="92"/>
      <c r="S48" s="90">
        <f>S47*B9</f>
        <v>15</v>
      </c>
      <c r="T48" s="92">
        <f>T47*B10</f>
        <v>18</v>
      </c>
      <c r="U48" s="113">
        <f>U47*B9</f>
        <v>36</v>
      </c>
      <c r="V48" s="114">
        <f>V47*B10</f>
        <v>40</v>
      </c>
      <c r="W48" s="90"/>
      <c r="X48" s="92"/>
      <c r="Y48" s="90"/>
      <c r="Z48" s="92"/>
      <c r="AA48" s="90"/>
      <c r="AB48" s="92"/>
      <c r="AC48" s="90"/>
      <c r="AD48" s="92"/>
      <c r="AE48" s="85"/>
      <c r="AF48" s="95">
        <f>SUM(C48:AE48)/1000</f>
        <v>0.53500000000000003</v>
      </c>
      <c r="AG48" s="136"/>
      <c r="AH48" s="136"/>
      <c r="AI48" s="136"/>
      <c r="AJ48" s="136"/>
    </row>
    <row r="49" spans="1:36" s="87" customFormat="1" ht="28.8" x14ac:dyDescent="0.55000000000000004">
      <c r="A49" s="97" t="s">
        <v>61</v>
      </c>
      <c r="B49" s="98"/>
      <c r="C49" s="82"/>
      <c r="D49" s="84"/>
      <c r="E49" s="82">
        <v>0.03</v>
      </c>
      <c r="F49" s="84">
        <v>0.03</v>
      </c>
      <c r="G49" s="82"/>
      <c r="H49" s="84"/>
      <c r="I49" s="82"/>
      <c r="J49" s="84"/>
      <c r="K49" s="82"/>
      <c r="L49" s="84"/>
      <c r="M49" s="99"/>
      <c r="N49" s="100"/>
      <c r="O49" s="82"/>
      <c r="P49" s="84"/>
      <c r="Q49" s="82"/>
      <c r="R49" s="84"/>
      <c r="S49" s="82"/>
      <c r="T49" s="84"/>
      <c r="U49" s="82"/>
      <c r="V49" s="84"/>
      <c r="W49" s="82">
        <v>0.2</v>
      </c>
      <c r="X49" s="84">
        <v>0.2</v>
      </c>
      <c r="Y49" s="82"/>
      <c r="Z49" s="84"/>
      <c r="AA49" s="82"/>
      <c r="AB49" s="84"/>
      <c r="AC49" s="82"/>
      <c r="AD49" s="84"/>
      <c r="AE49" s="85">
        <f>SUM(C49:AD49)</f>
        <v>0.46</v>
      </c>
      <c r="AF49" s="95"/>
    </row>
    <row r="50" spans="1:36" s="96" customFormat="1" ht="28.8" x14ac:dyDescent="0.55000000000000004">
      <c r="A50" s="102"/>
      <c r="B50" s="89"/>
      <c r="C50" s="90"/>
      <c r="D50" s="92"/>
      <c r="E50" s="90">
        <f>E49*B7</f>
        <v>3</v>
      </c>
      <c r="F50" s="92">
        <f>F49*B8</f>
        <v>3</v>
      </c>
      <c r="G50" s="90"/>
      <c r="H50" s="92"/>
      <c r="I50" s="90"/>
      <c r="J50" s="92"/>
      <c r="K50" s="90"/>
      <c r="L50" s="92"/>
      <c r="M50" s="93"/>
      <c r="N50" s="94"/>
      <c r="O50" s="90"/>
      <c r="P50" s="92"/>
      <c r="Q50" s="90"/>
      <c r="R50" s="92"/>
      <c r="S50" s="90"/>
      <c r="T50" s="92"/>
      <c r="U50" s="90"/>
      <c r="V50" s="92"/>
      <c r="W50" s="90">
        <f>W49*B9</f>
        <v>2</v>
      </c>
      <c r="X50" s="92">
        <f>X49*B10</f>
        <v>2</v>
      </c>
      <c r="Y50" s="90"/>
      <c r="Z50" s="92"/>
      <c r="AA50" s="90"/>
      <c r="AB50" s="92"/>
      <c r="AC50" s="90"/>
      <c r="AD50" s="92"/>
      <c r="AE50" s="85"/>
      <c r="AF50" s="95">
        <f>SUM(C50:AE50)/1000</f>
        <v>0.01</v>
      </c>
    </row>
    <row r="51" spans="1:36" s="125" customFormat="1" ht="28.8" x14ac:dyDescent="0.55000000000000004">
      <c r="A51" s="97" t="s">
        <v>62</v>
      </c>
      <c r="B51" s="98"/>
      <c r="C51" s="82"/>
      <c r="D51" s="84"/>
      <c r="E51" s="82"/>
      <c r="F51" s="84"/>
      <c r="G51" s="82">
        <v>36</v>
      </c>
      <c r="H51" s="84">
        <v>43.2</v>
      </c>
      <c r="I51" s="82"/>
      <c r="J51" s="84"/>
      <c r="K51" s="82"/>
      <c r="L51" s="84"/>
      <c r="M51" s="99"/>
      <c r="N51" s="100"/>
      <c r="O51" s="82"/>
      <c r="P51" s="84"/>
      <c r="Q51" s="82"/>
      <c r="R51" s="84"/>
      <c r="S51" s="82"/>
      <c r="T51" s="84"/>
      <c r="U51" s="82"/>
      <c r="V51" s="84"/>
      <c r="W51" s="82"/>
      <c r="X51" s="84"/>
      <c r="Y51" s="82"/>
      <c r="Z51" s="84"/>
      <c r="AA51" s="82"/>
      <c r="AB51" s="84"/>
      <c r="AC51" s="82"/>
      <c r="AD51" s="84"/>
      <c r="AE51" s="85">
        <f>SUM(C51:AD51)</f>
        <v>79.2</v>
      </c>
      <c r="AF51" s="95"/>
      <c r="AG51" s="101"/>
      <c r="AH51" s="101"/>
      <c r="AI51" s="101"/>
      <c r="AJ51" s="101"/>
    </row>
    <row r="52" spans="1:36" s="96" customFormat="1" ht="28.8" x14ac:dyDescent="0.55000000000000004">
      <c r="A52" s="102"/>
      <c r="B52" s="89"/>
      <c r="C52" s="90"/>
      <c r="D52" s="92"/>
      <c r="E52" s="90"/>
      <c r="F52" s="92"/>
      <c r="G52" s="90">
        <f>G51*B7</f>
        <v>3600</v>
      </c>
      <c r="H52" s="92">
        <f>H51*B8</f>
        <v>4320</v>
      </c>
      <c r="I52" s="90"/>
      <c r="J52" s="92"/>
      <c r="K52" s="90"/>
      <c r="L52" s="92"/>
      <c r="M52" s="93"/>
      <c r="N52" s="94"/>
      <c r="O52" s="90"/>
      <c r="P52" s="92"/>
      <c r="Q52" s="90"/>
      <c r="R52" s="92"/>
      <c r="S52" s="90"/>
      <c r="T52" s="92"/>
      <c r="U52" s="90"/>
      <c r="V52" s="92"/>
      <c r="W52" s="90"/>
      <c r="X52" s="92"/>
      <c r="Y52" s="90"/>
      <c r="Z52" s="92"/>
      <c r="AA52" s="90"/>
      <c r="AB52" s="92"/>
      <c r="AC52" s="90"/>
      <c r="AD52" s="92"/>
      <c r="AE52" s="85"/>
      <c r="AF52" s="95">
        <f>SUM(C52:AE52)/1000</f>
        <v>7.92</v>
      </c>
    </row>
    <row r="53" spans="1:36" s="87" customFormat="1" ht="28.8" x14ac:dyDescent="0.55000000000000004">
      <c r="A53" s="80" t="s">
        <v>63</v>
      </c>
      <c r="B53" s="81"/>
      <c r="C53" s="82"/>
      <c r="D53" s="84"/>
      <c r="E53" s="82"/>
      <c r="F53" s="84"/>
      <c r="G53" s="82"/>
      <c r="H53" s="84"/>
      <c r="I53" s="82">
        <v>200</v>
      </c>
      <c r="J53" s="84">
        <v>200</v>
      </c>
      <c r="K53" s="82"/>
      <c r="L53" s="84"/>
      <c r="M53" s="99"/>
      <c r="N53" s="100"/>
      <c r="O53" s="82"/>
      <c r="P53" s="84"/>
      <c r="Q53" s="82"/>
      <c r="R53" s="84"/>
      <c r="S53" s="82"/>
      <c r="T53" s="84"/>
      <c r="U53" s="82"/>
      <c r="V53" s="84"/>
      <c r="W53" s="82"/>
      <c r="X53" s="84"/>
      <c r="Y53" s="82"/>
      <c r="Z53" s="84"/>
      <c r="AA53" s="82"/>
      <c r="AB53" s="84"/>
      <c r="AC53" s="82"/>
      <c r="AD53" s="84"/>
      <c r="AE53" s="85">
        <f>SUM(C53:AD53)</f>
        <v>400</v>
      </c>
      <c r="AF53" s="95"/>
    </row>
    <row r="54" spans="1:36" s="96" customFormat="1" ht="28.8" x14ac:dyDescent="0.55000000000000004">
      <c r="A54" s="88"/>
      <c r="B54" s="89"/>
      <c r="C54" s="90"/>
      <c r="D54" s="92"/>
      <c r="E54" s="90"/>
      <c r="F54" s="92"/>
      <c r="G54" s="90"/>
      <c r="H54" s="92"/>
      <c r="I54" s="90">
        <f>I53*B7</f>
        <v>20000</v>
      </c>
      <c r="J54" s="92">
        <f>J53*B8</f>
        <v>20000</v>
      </c>
      <c r="K54" s="90"/>
      <c r="L54" s="92"/>
      <c r="M54" s="93"/>
      <c r="N54" s="94"/>
      <c r="O54" s="90"/>
      <c r="P54" s="92"/>
      <c r="Q54" s="90"/>
      <c r="R54" s="92"/>
      <c r="S54" s="90"/>
      <c r="T54" s="92"/>
      <c r="U54" s="90"/>
      <c r="V54" s="92"/>
      <c r="W54" s="90"/>
      <c r="X54" s="92"/>
      <c r="Y54" s="90"/>
      <c r="Z54" s="92"/>
      <c r="AA54" s="90"/>
      <c r="AB54" s="92"/>
      <c r="AC54" s="90"/>
      <c r="AD54" s="92"/>
      <c r="AE54" s="85"/>
      <c r="AF54" s="95">
        <f>SUM(C54:AE54)/1000</f>
        <v>40</v>
      </c>
      <c r="AG54" s="136"/>
      <c r="AH54" s="136"/>
      <c r="AI54" s="136"/>
      <c r="AJ54" s="136"/>
    </row>
    <row r="55" spans="1:36" s="96" customFormat="1" ht="28.8" x14ac:dyDescent="0.55000000000000004">
      <c r="A55" s="80" t="s">
        <v>30</v>
      </c>
      <c r="B55" s="89"/>
      <c r="C55" s="90"/>
      <c r="D55" s="92"/>
      <c r="E55" s="90"/>
      <c r="F55" s="92"/>
      <c r="G55" s="90"/>
      <c r="H55" s="92"/>
      <c r="I55" s="90"/>
      <c r="J55" s="92"/>
      <c r="K55" s="90">
        <v>25</v>
      </c>
      <c r="L55" s="92">
        <v>25</v>
      </c>
      <c r="M55" s="93"/>
      <c r="N55" s="94"/>
      <c r="O55" s="90"/>
      <c r="P55" s="92"/>
      <c r="Q55" s="90"/>
      <c r="R55" s="92"/>
      <c r="S55" s="90"/>
      <c r="T55" s="92"/>
      <c r="U55" s="90"/>
      <c r="V55" s="92"/>
      <c r="W55" s="90"/>
      <c r="X55" s="92"/>
      <c r="Y55" s="90">
        <v>30</v>
      </c>
      <c r="Z55" s="92">
        <v>40</v>
      </c>
      <c r="AA55" s="90"/>
      <c r="AB55" s="92"/>
      <c r="AC55" s="90"/>
      <c r="AD55" s="92"/>
      <c r="AE55" s="85">
        <f>SUM(C55:AD55)</f>
        <v>120</v>
      </c>
      <c r="AF55" s="95"/>
      <c r="AG55" s="136"/>
      <c r="AH55" s="136"/>
      <c r="AI55" s="136"/>
      <c r="AJ55" s="136"/>
    </row>
    <row r="56" spans="1:36" s="96" customFormat="1" ht="28.8" x14ac:dyDescent="0.55000000000000004">
      <c r="A56" s="88"/>
      <c r="B56" s="89"/>
      <c r="C56" s="90"/>
      <c r="D56" s="92"/>
      <c r="E56" s="90"/>
      <c r="F56" s="92"/>
      <c r="G56" s="90"/>
      <c r="H56" s="92"/>
      <c r="I56" s="90"/>
      <c r="J56" s="92"/>
      <c r="K56" s="90">
        <f>K55*B7</f>
        <v>2500</v>
      </c>
      <c r="L56" s="92">
        <f>L55*B8</f>
        <v>2500</v>
      </c>
      <c r="M56" s="93"/>
      <c r="N56" s="94"/>
      <c r="O56" s="90"/>
      <c r="P56" s="92"/>
      <c r="Q56" s="90"/>
      <c r="R56" s="92"/>
      <c r="S56" s="90"/>
      <c r="T56" s="92"/>
      <c r="U56" s="90"/>
      <c r="V56" s="92"/>
      <c r="W56" s="90"/>
      <c r="X56" s="92"/>
      <c r="Y56" s="90">
        <f>Y55*B9</f>
        <v>300</v>
      </c>
      <c r="Z56" s="92">
        <f>Z55*B10</f>
        <v>400</v>
      </c>
      <c r="AA56" s="90"/>
      <c r="AB56" s="92"/>
      <c r="AC56" s="90"/>
      <c r="AD56" s="92"/>
      <c r="AE56" s="85"/>
      <c r="AF56" s="95">
        <f>SUM(C56:AE56)/1000</f>
        <v>5.7</v>
      </c>
      <c r="AG56" s="136"/>
      <c r="AH56" s="136"/>
      <c r="AI56" s="136"/>
      <c r="AJ56" s="136"/>
    </row>
    <row r="57" spans="1:36" s="96" customFormat="1" ht="28.8" x14ac:dyDescent="0.55000000000000004">
      <c r="A57" s="80" t="s">
        <v>31</v>
      </c>
      <c r="B57" s="89"/>
      <c r="C57" s="90"/>
      <c r="D57" s="92"/>
      <c r="E57" s="90"/>
      <c r="F57" s="92"/>
      <c r="G57" s="90"/>
      <c r="H57" s="92"/>
      <c r="I57" s="90"/>
      <c r="J57" s="92"/>
      <c r="K57" s="90"/>
      <c r="L57" s="92"/>
      <c r="M57" s="93">
        <v>20</v>
      </c>
      <c r="N57" s="94">
        <v>25</v>
      </c>
      <c r="O57" s="90"/>
      <c r="P57" s="92"/>
      <c r="Q57" s="90"/>
      <c r="R57" s="92"/>
      <c r="S57" s="90"/>
      <c r="T57" s="92"/>
      <c r="U57" s="90"/>
      <c r="V57" s="92"/>
      <c r="W57" s="90"/>
      <c r="X57" s="92"/>
      <c r="Y57" s="90"/>
      <c r="Z57" s="92"/>
      <c r="AA57" s="90">
        <v>25</v>
      </c>
      <c r="AB57" s="92">
        <v>25</v>
      </c>
      <c r="AC57" s="90"/>
      <c r="AD57" s="92"/>
      <c r="AE57" s="85">
        <f>SUM(C57:AD57)</f>
        <v>95</v>
      </c>
      <c r="AF57" s="95"/>
      <c r="AG57" s="136"/>
      <c r="AH57" s="136"/>
      <c r="AI57" s="136"/>
      <c r="AJ57" s="136"/>
    </row>
    <row r="58" spans="1:36" s="96" customFormat="1" ht="28.8" x14ac:dyDescent="0.55000000000000004">
      <c r="A58" s="88"/>
      <c r="B58" s="89"/>
      <c r="C58" s="90"/>
      <c r="D58" s="92"/>
      <c r="E58" s="90"/>
      <c r="F58" s="92"/>
      <c r="G58" s="90"/>
      <c r="H58" s="92"/>
      <c r="I58" s="90"/>
      <c r="J58" s="92"/>
      <c r="K58" s="90"/>
      <c r="L58" s="92"/>
      <c r="M58" s="93">
        <f>M57*B7</f>
        <v>2000</v>
      </c>
      <c r="N58" s="94">
        <f>N57*B8</f>
        <v>2500</v>
      </c>
      <c r="O58" s="90"/>
      <c r="P58" s="92"/>
      <c r="Q58" s="90"/>
      <c r="R58" s="92"/>
      <c r="S58" s="90"/>
      <c r="T58" s="92"/>
      <c r="U58" s="90"/>
      <c r="V58" s="92"/>
      <c r="W58" s="90"/>
      <c r="X58" s="92"/>
      <c r="Y58" s="90"/>
      <c r="Z58" s="92"/>
      <c r="AA58" s="90">
        <f>AA57*B9</f>
        <v>250</v>
      </c>
      <c r="AB58" s="92">
        <f>AB57*B10</f>
        <v>250</v>
      </c>
      <c r="AC58" s="90"/>
      <c r="AD58" s="92"/>
      <c r="AE58" s="85"/>
      <c r="AF58" s="95">
        <f>SUM(C58:AE58)/1000</f>
        <v>5</v>
      </c>
      <c r="AG58" s="136"/>
      <c r="AH58" s="136"/>
      <c r="AI58" s="136"/>
      <c r="AJ58" s="136"/>
    </row>
    <row r="59" spans="1:36" s="101" customFormat="1" ht="28.8" x14ac:dyDescent="0.55000000000000004">
      <c r="A59" s="97" t="s">
        <v>64</v>
      </c>
      <c r="B59" s="98"/>
      <c r="C59" s="82"/>
      <c r="D59" s="84"/>
      <c r="E59" s="82"/>
      <c r="F59" s="84"/>
      <c r="G59" s="82"/>
      <c r="H59" s="84"/>
      <c r="I59" s="82"/>
      <c r="J59" s="84"/>
      <c r="K59" s="82"/>
      <c r="L59" s="84"/>
      <c r="M59" s="99"/>
      <c r="N59" s="100"/>
      <c r="O59" s="82"/>
      <c r="P59" s="84"/>
      <c r="Q59" s="82"/>
      <c r="R59" s="84"/>
      <c r="S59" s="82"/>
      <c r="T59" s="84"/>
      <c r="U59" s="82"/>
      <c r="V59" s="84"/>
      <c r="W59" s="82"/>
      <c r="X59" s="84"/>
      <c r="Y59" s="82"/>
      <c r="Z59" s="84"/>
      <c r="AA59" s="82"/>
      <c r="AB59" s="84"/>
      <c r="AC59" s="82"/>
      <c r="AD59" s="84"/>
      <c r="AE59" s="85">
        <f>SUM(C59:AD59)</f>
        <v>0</v>
      </c>
      <c r="AF59" s="95"/>
    </row>
    <row r="60" spans="1:36" s="96" customFormat="1" ht="28.8" x14ac:dyDescent="0.55000000000000004">
      <c r="A60" s="102"/>
      <c r="B60" s="89"/>
      <c r="C60" s="90"/>
      <c r="D60" s="92"/>
      <c r="E60" s="90"/>
      <c r="F60" s="92"/>
      <c r="G60" s="90"/>
      <c r="H60" s="92"/>
      <c r="I60" s="90"/>
      <c r="J60" s="92"/>
      <c r="K60" s="90"/>
      <c r="L60" s="92"/>
      <c r="M60" s="93"/>
      <c r="N60" s="94"/>
      <c r="O60" s="90"/>
      <c r="P60" s="92"/>
      <c r="Q60" s="90"/>
      <c r="R60" s="92"/>
      <c r="S60" s="90"/>
      <c r="T60" s="92"/>
      <c r="U60" s="90"/>
      <c r="V60" s="92"/>
      <c r="W60" s="90"/>
      <c r="X60" s="92"/>
      <c r="Y60" s="90"/>
      <c r="Z60" s="92"/>
      <c r="AA60" s="90"/>
      <c r="AB60" s="92"/>
      <c r="AC60" s="90"/>
      <c r="AD60" s="92"/>
      <c r="AE60" s="85"/>
      <c r="AF60" s="95">
        <f>SUM(C60:AE60)/1000</f>
        <v>0</v>
      </c>
      <c r="AG60" s="136"/>
      <c r="AH60" s="136"/>
      <c r="AI60" s="136"/>
      <c r="AJ60" s="136"/>
    </row>
    <row r="61" spans="1:36" s="101" customFormat="1" ht="28.8" x14ac:dyDescent="0.55000000000000004">
      <c r="A61" s="97" t="s">
        <v>65</v>
      </c>
      <c r="B61" s="98"/>
      <c r="C61" s="82"/>
      <c r="D61" s="84"/>
      <c r="E61" s="82"/>
      <c r="F61" s="84"/>
      <c r="G61" s="82"/>
      <c r="H61" s="84"/>
      <c r="I61" s="82"/>
      <c r="J61" s="84"/>
      <c r="K61" s="82"/>
      <c r="L61" s="84"/>
      <c r="M61" s="99"/>
      <c r="N61" s="100"/>
      <c r="O61" s="137">
        <v>57.14</v>
      </c>
      <c r="P61" s="126">
        <v>71.430000000000007</v>
      </c>
      <c r="Q61" s="82"/>
      <c r="R61" s="84"/>
      <c r="S61" s="82">
        <v>183.21</v>
      </c>
      <c r="T61" s="84">
        <v>219.86</v>
      </c>
      <c r="U61" s="82"/>
      <c r="V61" s="84"/>
      <c r="W61" s="82"/>
      <c r="X61" s="84"/>
      <c r="Y61" s="82"/>
      <c r="Z61" s="84"/>
      <c r="AA61" s="82"/>
      <c r="AB61" s="84"/>
      <c r="AC61" s="82"/>
      <c r="AD61" s="84"/>
      <c r="AE61" s="85">
        <f>SUM(C61:AD61)</f>
        <v>531.64</v>
      </c>
      <c r="AF61" s="95"/>
    </row>
    <row r="62" spans="1:36" s="136" customFormat="1" ht="28.8" x14ac:dyDescent="0.55000000000000004">
      <c r="A62" s="102"/>
      <c r="B62" s="89"/>
      <c r="C62" s="90"/>
      <c r="D62" s="92"/>
      <c r="E62" s="90"/>
      <c r="F62" s="92"/>
      <c r="G62" s="90"/>
      <c r="H62" s="92"/>
      <c r="I62" s="90"/>
      <c r="J62" s="92"/>
      <c r="K62" s="90"/>
      <c r="L62" s="92"/>
      <c r="M62" s="93"/>
      <c r="N62" s="94"/>
      <c r="O62" s="90">
        <f>O61*B9</f>
        <v>571.4</v>
      </c>
      <c r="P62" s="92">
        <f>P61*B10</f>
        <v>714.30000000000007</v>
      </c>
      <c r="Q62" s="90"/>
      <c r="R62" s="92"/>
      <c r="S62" s="90">
        <f>S61*B9</f>
        <v>1832.1000000000001</v>
      </c>
      <c r="T62" s="92">
        <f>T61*B10</f>
        <v>2198.6000000000004</v>
      </c>
      <c r="U62" s="90"/>
      <c r="V62" s="92"/>
      <c r="W62" s="90"/>
      <c r="X62" s="92"/>
      <c r="Y62" s="90"/>
      <c r="Z62" s="92"/>
      <c r="AA62" s="90"/>
      <c r="AB62" s="92"/>
      <c r="AC62" s="90"/>
      <c r="AD62" s="92"/>
      <c r="AE62" s="85"/>
      <c r="AF62" s="95">
        <f>SUM(C62:AE62)/1000</f>
        <v>5.3164000000000007</v>
      </c>
      <c r="AG62" s="96"/>
      <c r="AH62" s="96"/>
      <c r="AI62" s="96"/>
      <c r="AJ62" s="96"/>
    </row>
    <row r="63" spans="1:36" s="101" customFormat="1" ht="28.8" x14ac:dyDescent="0.55000000000000004">
      <c r="A63" s="97" t="s">
        <v>66</v>
      </c>
      <c r="B63" s="98"/>
      <c r="C63" s="82"/>
      <c r="D63" s="84"/>
      <c r="E63" s="82"/>
      <c r="F63" s="84"/>
      <c r="G63" s="82"/>
      <c r="H63" s="84"/>
      <c r="I63" s="82"/>
      <c r="J63" s="84"/>
      <c r="K63" s="82"/>
      <c r="L63" s="84"/>
      <c r="M63" s="99"/>
      <c r="N63" s="100"/>
      <c r="O63" s="82">
        <v>16</v>
      </c>
      <c r="P63" s="84">
        <v>20</v>
      </c>
      <c r="Q63" s="82"/>
      <c r="R63" s="84"/>
      <c r="S63" s="82"/>
      <c r="T63" s="84"/>
      <c r="U63" s="82"/>
      <c r="V63" s="84"/>
      <c r="W63" s="82"/>
      <c r="X63" s="84"/>
      <c r="Y63" s="82"/>
      <c r="Z63" s="84"/>
      <c r="AA63" s="82"/>
      <c r="AB63" s="84"/>
      <c r="AC63" s="82"/>
      <c r="AD63" s="84"/>
      <c r="AE63" s="85">
        <f>SUM(C63:AD63)</f>
        <v>36</v>
      </c>
      <c r="AF63" s="95"/>
    </row>
    <row r="64" spans="1:36" s="96" customFormat="1" ht="28.8" x14ac:dyDescent="0.55000000000000004">
      <c r="A64" s="102"/>
      <c r="B64" s="138"/>
      <c r="C64" s="119"/>
      <c r="D64" s="120"/>
      <c r="E64" s="119"/>
      <c r="F64" s="120"/>
      <c r="G64" s="119"/>
      <c r="H64" s="120"/>
      <c r="I64" s="119"/>
      <c r="J64" s="120"/>
      <c r="K64" s="119"/>
      <c r="L64" s="120"/>
      <c r="M64" s="139"/>
      <c r="N64" s="140"/>
      <c r="O64" s="119">
        <f>O63*B9</f>
        <v>160</v>
      </c>
      <c r="P64" s="120">
        <f>P63*B10</f>
        <v>200</v>
      </c>
      <c r="Q64" s="119"/>
      <c r="R64" s="120"/>
      <c r="S64" s="119"/>
      <c r="T64" s="120"/>
      <c r="U64" s="119"/>
      <c r="V64" s="120"/>
      <c r="W64" s="119"/>
      <c r="X64" s="120"/>
      <c r="Y64" s="119"/>
      <c r="Z64" s="120"/>
      <c r="AA64" s="119"/>
      <c r="AB64" s="120"/>
      <c r="AC64" s="119"/>
      <c r="AD64" s="120"/>
      <c r="AE64" s="85"/>
      <c r="AF64" s="95">
        <f>SUM(C64:AE64)/1000</f>
        <v>0.36</v>
      </c>
    </row>
    <row r="65" spans="1:36" s="87" customFormat="1" ht="28.8" x14ac:dyDescent="0.55000000000000004">
      <c r="A65" s="80" t="s">
        <v>67</v>
      </c>
      <c r="B65" s="81"/>
      <c r="C65" s="82"/>
      <c r="D65" s="84"/>
      <c r="E65" s="82"/>
      <c r="F65" s="84"/>
      <c r="G65" s="82"/>
      <c r="H65" s="84"/>
      <c r="I65" s="82"/>
      <c r="J65" s="84"/>
      <c r="K65" s="82"/>
      <c r="L65" s="84"/>
      <c r="M65" s="99"/>
      <c r="N65" s="100"/>
      <c r="O65" s="82"/>
      <c r="P65" s="84"/>
      <c r="Q65" s="82"/>
      <c r="R65" s="84"/>
      <c r="S65" s="137"/>
      <c r="T65" s="83"/>
      <c r="U65" s="141">
        <v>95</v>
      </c>
      <c r="V65" s="142">
        <v>105</v>
      </c>
      <c r="W65" s="82"/>
      <c r="X65" s="84"/>
      <c r="Y65" s="82"/>
      <c r="Z65" s="84"/>
      <c r="AA65" s="82"/>
      <c r="AB65" s="84"/>
      <c r="AC65" s="82"/>
      <c r="AD65" s="84"/>
      <c r="AE65" s="85">
        <f>SUM(C65:AD65)</f>
        <v>200</v>
      </c>
      <c r="AF65" s="95"/>
    </row>
    <row r="66" spans="1:36" s="136" customFormat="1" ht="28.8" x14ac:dyDescent="0.55000000000000004">
      <c r="A66" s="88"/>
      <c r="B66" s="89"/>
      <c r="C66" s="90"/>
      <c r="D66" s="92"/>
      <c r="E66" s="90"/>
      <c r="F66" s="92"/>
      <c r="G66" s="90"/>
      <c r="H66" s="92"/>
      <c r="I66" s="90"/>
      <c r="J66" s="92"/>
      <c r="K66" s="90"/>
      <c r="L66" s="92"/>
      <c r="M66" s="93"/>
      <c r="N66" s="94"/>
      <c r="O66" s="90"/>
      <c r="P66" s="92"/>
      <c r="Q66" s="90"/>
      <c r="R66" s="92"/>
      <c r="S66" s="90"/>
      <c r="T66" s="92"/>
      <c r="U66" s="113">
        <f>U65*B9</f>
        <v>950</v>
      </c>
      <c r="V66" s="114">
        <f>V65*B10</f>
        <v>1050</v>
      </c>
      <c r="W66" s="90"/>
      <c r="X66" s="92"/>
      <c r="Y66" s="90"/>
      <c r="Z66" s="92"/>
      <c r="AA66" s="90"/>
      <c r="AB66" s="92"/>
      <c r="AC66" s="90"/>
      <c r="AD66" s="92"/>
      <c r="AE66" s="85"/>
      <c r="AF66" s="95">
        <f>SUM(C66:AE66)/1000</f>
        <v>2</v>
      </c>
      <c r="AG66" s="96"/>
      <c r="AH66" s="96"/>
      <c r="AI66" s="96"/>
      <c r="AJ66" s="96"/>
    </row>
    <row r="67" spans="1:36" s="101" customFormat="1" ht="28.8" x14ac:dyDescent="0.55000000000000004">
      <c r="A67" s="97" t="s">
        <v>68</v>
      </c>
      <c r="B67" s="98"/>
      <c r="C67" s="82"/>
      <c r="D67" s="84"/>
      <c r="E67" s="82"/>
      <c r="F67" s="84"/>
      <c r="G67" s="82"/>
      <c r="H67" s="84"/>
      <c r="I67" s="82"/>
      <c r="J67" s="84"/>
      <c r="K67" s="82"/>
      <c r="L67" s="84"/>
      <c r="M67" s="99"/>
      <c r="N67" s="100"/>
      <c r="O67" s="82"/>
      <c r="P67" s="84"/>
      <c r="Q67" s="82"/>
      <c r="R67" s="84"/>
      <c r="S67" s="82">
        <v>23.7</v>
      </c>
      <c r="T67" s="84">
        <v>28.4</v>
      </c>
      <c r="U67" s="110">
        <v>22.5</v>
      </c>
      <c r="V67" s="111">
        <v>25</v>
      </c>
      <c r="W67" s="82"/>
      <c r="X67" s="84"/>
      <c r="Y67" s="82"/>
      <c r="Z67" s="84"/>
      <c r="AA67" s="82"/>
      <c r="AB67" s="84"/>
      <c r="AC67" s="82"/>
      <c r="AD67" s="84"/>
      <c r="AE67" s="85">
        <f>SUM(C67:AD67)</f>
        <v>99.6</v>
      </c>
      <c r="AF67" s="95"/>
      <c r="AG67" s="5"/>
      <c r="AH67" s="5"/>
      <c r="AI67" s="5"/>
      <c r="AJ67" s="5"/>
    </row>
    <row r="68" spans="1:36" s="136" customFormat="1" ht="28.8" x14ac:dyDescent="0.55000000000000004">
      <c r="A68" s="102"/>
      <c r="B68" s="89"/>
      <c r="C68" s="90"/>
      <c r="D68" s="92"/>
      <c r="E68" s="90"/>
      <c r="F68" s="92"/>
      <c r="G68" s="90"/>
      <c r="H68" s="92"/>
      <c r="I68" s="90"/>
      <c r="J68" s="92"/>
      <c r="K68" s="90"/>
      <c r="L68" s="92"/>
      <c r="M68" s="93"/>
      <c r="N68" s="94"/>
      <c r="O68" s="90"/>
      <c r="P68" s="92"/>
      <c r="Q68" s="90"/>
      <c r="R68" s="92"/>
      <c r="S68" s="90">
        <f>S67*B9</f>
        <v>237</v>
      </c>
      <c r="T68" s="92">
        <f>T67*B10</f>
        <v>284</v>
      </c>
      <c r="U68" s="113">
        <f>U67*B9</f>
        <v>225</v>
      </c>
      <c r="V68" s="114">
        <f>V67*B10</f>
        <v>250</v>
      </c>
      <c r="W68" s="90"/>
      <c r="X68" s="92"/>
      <c r="Y68" s="90"/>
      <c r="Z68" s="92"/>
      <c r="AA68" s="90"/>
      <c r="AB68" s="92"/>
      <c r="AC68" s="90"/>
      <c r="AD68" s="92"/>
      <c r="AE68" s="85"/>
      <c r="AF68" s="95">
        <f>SUM(C68:AE68)/1000</f>
        <v>0.996</v>
      </c>
      <c r="AG68" s="5"/>
      <c r="AH68" s="5"/>
      <c r="AI68" s="5"/>
      <c r="AJ68" s="5"/>
    </row>
    <row r="69" spans="1:36" s="87" customFormat="1" ht="28.8" x14ac:dyDescent="0.55000000000000004">
      <c r="A69" s="80" t="s">
        <v>69</v>
      </c>
      <c r="B69" s="81"/>
      <c r="C69" s="82"/>
      <c r="D69" s="84"/>
      <c r="E69" s="82"/>
      <c r="F69" s="84"/>
      <c r="G69" s="82"/>
      <c r="H69" s="84"/>
      <c r="I69" s="82"/>
      <c r="J69" s="84"/>
      <c r="K69" s="82"/>
      <c r="L69" s="84"/>
      <c r="M69" s="99"/>
      <c r="N69" s="100"/>
      <c r="O69" s="82"/>
      <c r="P69" s="84"/>
      <c r="Q69" s="82"/>
      <c r="R69" s="84"/>
      <c r="S69" s="82"/>
      <c r="T69" s="84"/>
      <c r="U69" s="110">
        <v>4</v>
      </c>
      <c r="V69" s="111">
        <v>4.4000000000000004</v>
      </c>
      <c r="W69" s="82"/>
      <c r="X69" s="84"/>
      <c r="Y69" s="82"/>
      <c r="Z69" s="84"/>
      <c r="AA69" s="82"/>
      <c r="AB69" s="84"/>
      <c r="AC69" s="82"/>
      <c r="AD69" s="84"/>
      <c r="AE69" s="85">
        <f>SUM(C69:AD69)</f>
        <v>8.4</v>
      </c>
      <c r="AF69" s="95"/>
      <c r="AG69" s="5"/>
      <c r="AH69" s="5"/>
      <c r="AI69" s="5"/>
      <c r="AJ69" s="5"/>
    </row>
    <row r="70" spans="1:36" s="96" customFormat="1" ht="28.8" x14ac:dyDescent="0.55000000000000004">
      <c r="A70" s="88"/>
      <c r="B70" s="138"/>
      <c r="C70" s="119"/>
      <c r="D70" s="120"/>
      <c r="E70" s="119"/>
      <c r="F70" s="120"/>
      <c r="G70" s="119"/>
      <c r="H70" s="120"/>
      <c r="I70" s="119"/>
      <c r="J70" s="120"/>
      <c r="K70" s="119"/>
      <c r="L70" s="120"/>
      <c r="M70" s="139"/>
      <c r="N70" s="140"/>
      <c r="O70" s="119"/>
      <c r="P70" s="120"/>
      <c r="Q70" s="119"/>
      <c r="R70" s="120"/>
      <c r="S70" s="119"/>
      <c r="T70" s="120"/>
      <c r="U70" s="143">
        <f>U69*B9</f>
        <v>40</v>
      </c>
      <c r="V70" s="144">
        <f>V69*B10</f>
        <v>44</v>
      </c>
      <c r="W70" s="119"/>
      <c r="X70" s="120"/>
      <c r="Y70" s="119"/>
      <c r="Z70" s="120"/>
      <c r="AA70" s="119"/>
      <c r="AB70" s="120"/>
      <c r="AC70" s="119"/>
      <c r="AD70" s="120"/>
      <c r="AE70" s="85"/>
      <c r="AF70" s="95">
        <f>SUM(C70:AE70)/1000</f>
        <v>8.4000000000000005E-2</v>
      </c>
      <c r="AG70" s="5"/>
      <c r="AH70" s="5"/>
      <c r="AI70" s="5"/>
      <c r="AJ70" s="5"/>
    </row>
    <row r="71" spans="1:36" s="131" customFormat="1" ht="28.8" x14ac:dyDescent="0.55000000000000004">
      <c r="A71" s="145" t="s">
        <v>70</v>
      </c>
      <c r="B71" s="146"/>
      <c r="C71" s="82"/>
      <c r="D71" s="84"/>
      <c r="E71" s="82"/>
      <c r="F71" s="84"/>
      <c r="G71" s="82"/>
      <c r="H71" s="84"/>
      <c r="I71" s="82"/>
      <c r="J71" s="84"/>
      <c r="K71" s="82"/>
      <c r="L71" s="84"/>
      <c r="M71" s="99"/>
      <c r="N71" s="100"/>
      <c r="O71" s="82"/>
      <c r="P71" s="84"/>
      <c r="Q71" s="82"/>
      <c r="R71" s="84"/>
      <c r="S71" s="82"/>
      <c r="T71" s="84"/>
      <c r="U71" s="82"/>
      <c r="V71" s="84"/>
      <c r="W71" s="82">
        <v>10</v>
      </c>
      <c r="X71" s="84">
        <v>10</v>
      </c>
      <c r="Y71" s="82"/>
      <c r="Z71" s="84"/>
      <c r="AA71" s="82"/>
      <c r="AB71" s="84"/>
      <c r="AC71" s="82"/>
      <c r="AD71" s="84"/>
      <c r="AE71" s="85">
        <f>SUM(C71:AD71)</f>
        <v>20</v>
      </c>
      <c r="AF71" s="95"/>
      <c r="AG71" s="5"/>
      <c r="AH71" s="5"/>
      <c r="AI71" s="5"/>
      <c r="AJ71" s="5"/>
    </row>
    <row r="72" spans="1:36" s="135" customFormat="1" ht="28.8" x14ac:dyDescent="0.55000000000000004">
      <c r="A72" s="147"/>
      <c r="B72" s="148"/>
      <c r="C72" s="119"/>
      <c r="D72" s="120"/>
      <c r="E72" s="119"/>
      <c r="F72" s="120"/>
      <c r="G72" s="119"/>
      <c r="H72" s="120"/>
      <c r="I72" s="119"/>
      <c r="J72" s="120"/>
      <c r="K72" s="119"/>
      <c r="L72" s="120"/>
      <c r="M72" s="139"/>
      <c r="N72" s="140"/>
      <c r="O72" s="119"/>
      <c r="P72" s="120"/>
      <c r="Q72" s="119"/>
      <c r="R72" s="120"/>
      <c r="S72" s="119"/>
      <c r="T72" s="120"/>
      <c r="U72" s="119"/>
      <c r="V72" s="120"/>
      <c r="W72" s="119">
        <f>W71*B9</f>
        <v>100</v>
      </c>
      <c r="X72" s="120">
        <f>X71*B10</f>
        <v>100</v>
      </c>
      <c r="Y72" s="119"/>
      <c r="Z72" s="120"/>
      <c r="AA72" s="119"/>
      <c r="AB72" s="120"/>
      <c r="AC72" s="119"/>
      <c r="AD72" s="120"/>
      <c r="AE72" s="85"/>
      <c r="AF72" s="95">
        <f>SUM(C72:AE72)/1000</f>
        <v>0.2</v>
      </c>
      <c r="AG72" s="5"/>
      <c r="AH72" s="5"/>
      <c r="AI72" s="5"/>
      <c r="AJ72" s="5"/>
    </row>
    <row r="73" spans="1:36" s="101" customFormat="1" ht="28.8" x14ac:dyDescent="0.55000000000000004">
      <c r="A73" s="97" t="s">
        <v>37</v>
      </c>
      <c r="B73" s="98"/>
      <c r="C73" s="82"/>
      <c r="D73" s="84"/>
      <c r="E73" s="82"/>
      <c r="F73" s="84"/>
      <c r="G73" s="82"/>
      <c r="H73" s="84"/>
      <c r="I73" s="82"/>
      <c r="J73" s="84"/>
      <c r="K73" s="82"/>
      <c r="L73" s="84"/>
      <c r="M73" s="99"/>
      <c r="N73" s="100"/>
      <c r="O73" s="82"/>
      <c r="P73" s="84"/>
      <c r="Q73" s="82"/>
      <c r="R73" s="84"/>
      <c r="S73" s="82"/>
      <c r="T73" s="84"/>
      <c r="U73" s="82"/>
      <c r="V73" s="84"/>
      <c r="W73" s="82"/>
      <c r="X73" s="84"/>
      <c r="Y73" s="82"/>
      <c r="Z73" s="84"/>
      <c r="AA73" s="82"/>
      <c r="AB73" s="84"/>
      <c r="AC73" s="82">
        <v>100</v>
      </c>
      <c r="AD73" s="84">
        <v>100</v>
      </c>
      <c r="AE73" s="85">
        <f>SUM(C73:AD73)</f>
        <v>200</v>
      </c>
      <c r="AF73" s="95"/>
      <c r="AG73" s="5"/>
      <c r="AH73" s="5"/>
      <c r="AI73" s="5"/>
      <c r="AJ73" s="5"/>
    </row>
    <row r="74" spans="1:36" s="96" customFormat="1" ht="28.8" x14ac:dyDescent="0.55000000000000004">
      <c r="A74" s="102"/>
      <c r="B74" s="89"/>
      <c r="C74" s="90"/>
      <c r="D74" s="92"/>
      <c r="E74" s="90"/>
      <c r="F74" s="92"/>
      <c r="G74" s="90"/>
      <c r="H74" s="92"/>
      <c r="I74" s="90"/>
      <c r="J74" s="92"/>
      <c r="K74" s="90"/>
      <c r="L74" s="92"/>
      <c r="M74" s="93"/>
      <c r="N74" s="94"/>
      <c r="O74" s="90"/>
      <c r="P74" s="92"/>
      <c r="Q74" s="90"/>
      <c r="R74" s="92"/>
      <c r="S74" s="90"/>
      <c r="T74" s="92"/>
      <c r="U74" s="90"/>
      <c r="V74" s="92"/>
      <c r="W74" s="90"/>
      <c r="X74" s="92"/>
      <c r="Y74" s="90"/>
      <c r="Z74" s="92"/>
      <c r="AA74" s="90"/>
      <c r="AB74" s="92"/>
      <c r="AC74" s="90">
        <f>AC73*B9</f>
        <v>1000</v>
      </c>
      <c r="AD74" s="92">
        <f>AD73*B10</f>
        <v>1000</v>
      </c>
      <c r="AE74" s="85"/>
      <c r="AF74" s="95">
        <f>SUM(C74:AE74)/1000</f>
        <v>2</v>
      </c>
      <c r="AG74" s="5"/>
      <c r="AH74" s="5"/>
      <c r="AI74" s="5"/>
      <c r="AJ74" s="5"/>
    </row>
    <row r="75" spans="1:36" ht="28.8" x14ac:dyDescent="0.55000000000000004">
      <c r="A75" s="149"/>
      <c r="C75" s="150"/>
      <c r="D75" s="151"/>
      <c r="E75" s="150"/>
      <c r="F75" s="151"/>
      <c r="G75" s="150"/>
      <c r="H75" s="151"/>
      <c r="I75" s="150"/>
      <c r="J75" s="151"/>
      <c r="K75" s="150"/>
      <c r="L75" s="151"/>
      <c r="M75" s="150"/>
      <c r="N75" s="151"/>
      <c r="O75" s="150"/>
      <c r="P75" s="151"/>
      <c r="Q75" s="150"/>
      <c r="R75" s="151"/>
      <c r="S75" s="151"/>
      <c r="T75" s="151"/>
      <c r="U75" s="150"/>
      <c r="V75" s="151"/>
      <c r="W75" s="150"/>
      <c r="X75" s="151"/>
      <c r="Y75" s="150"/>
      <c r="Z75" s="151"/>
      <c r="AA75" s="150"/>
      <c r="AB75" s="151"/>
      <c r="AC75" s="150"/>
      <c r="AD75" s="151"/>
      <c r="AE75" s="150"/>
      <c r="AF75" s="95"/>
    </row>
  </sheetData>
  <mergeCells count="36">
    <mergeCell ref="A69:A70"/>
    <mergeCell ref="A71:A72"/>
    <mergeCell ref="A73:A74"/>
    <mergeCell ref="A57:A58"/>
    <mergeCell ref="A59:A60"/>
    <mergeCell ref="A61:A62"/>
    <mergeCell ref="A63:A64"/>
    <mergeCell ref="A65:A66"/>
    <mergeCell ref="A67:A68"/>
    <mergeCell ref="A45:A46"/>
    <mergeCell ref="A47:A48"/>
    <mergeCell ref="A49:A50"/>
    <mergeCell ref="A51:A52"/>
    <mergeCell ref="A53:A54"/>
    <mergeCell ref="A55:A56"/>
    <mergeCell ref="A33:A34"/>
    <mergeCell ref="A35:A36"/>
    <mergeCell ref="A37:A38"/>
    <mergeCell ref="A39:A40"/>
    <mergeCell ref="A41:A42"/>
    <mergeCell ref="A43:A44"/>
    <mergeCell ref="A21:A22"/>
    <mergeCell ref="A23:A24"/>
    <mergeCell ref="A25:A26"/>
    <mergeCell ref="A27:A28"/>
    <mergeCell ref="A29:A30"/>
    <mergeCell ref="A31:A32"/>
    <mergeCell ref="G2:M2"/>
    <mergeCell ref="AA8:AG8"/>
    <mergeCell ref="A13:I13"/>
    <mergeCell ref="A14:I14"/>
    <mergeCell ref="A15:I15"/>
    <mergeCell ref="A16:B16"/>
    <mergeCell ref="C16:N16"/>
    <mergeCell ref="O16:AD16"/>
    <mergeCell ref="AE16:AF16"/>
  </mergeCells>
  <pageMargins left="0" right="0" top="0" bottom="0" header="0" footer="0"/>
  <pageSetup paperSize="9" scale="30" orientation="landscape" r:id="rId1"/>
  <rowBreaks count="1" manualBreakCount="1">
    <brk id="1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07.04</vt:lpstr>
      <vt:lpstr>'07.04'!Область_печати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2022-12-12T05:05:01Z</cp:lastPrinted>
  <dcterms:created xsi:type="dcterms:W3CDTF">2015-06-05T18:19:34Z</dcterms:created>
  <dcterms:modified xsi:type="dcterms:W3CDTF">2023-03-31T11:03:02Z</dcterms:modified>
</cp:coreProperties>
</file>